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hidePivotFieldList="1" defaultThemeVersion="166925"/>
  <mc:AlternateContent xmlns:mc="http://schemas.openxmlformats.org/markup-compatibility/2006">
    <mc:Choice Requires="x15">
      <x15ac:absPath xmlns:x15ac="http://schemas.microsoft.com/office/spreadsheetml/2010/11/ac" url="D:\Contenedor\Users\smoreno\Documents\DISCO D\SANDRA\2021\Informes_transparencia\"/>
    </mc:Choice>
  </mc:AlternateContent>
  <xr:revisionPtr revIDLastSave="0" documentId="13_ncr:1_{931A9B07-C32A-47D8-B3CB-0A6108915A3E}" xr6:coauthVersionLast="45" xr6:coauthVersionMax="45" xr10:uidLastSave="{00000000-0000-0000-0000-000000000000}"/>
  <bookViews>
    <workbookView xWindow="-120" yWindow="-120" windowWidth="29040" windowHeight="15840" xr2:uid="{00000000-000D-0000-FFFF-FFFF00000000}"/>
  </bookViews>
  <sheets>
    <sheet name="1. Peticiones registradas" sheetId="2" r:id="rId1"/>
    <sheet name="2.Canal de atención" sheetId="3" r:id="rId2"/>
    <sheet name="3.participación por tipologías" sheetId="4" r:id="rId3"/>
    <sheet name="4.Subtemas por periodo" sheetId="5" r:id="rId4"/>
    <sheet name="5.Trasladadas por no competenci" sheetId="6" r:id="rId5"/>
    <sheet name="6.Cerradas mismo periodo" sheetId="7" r:id="rId6"/>
    <sheet name="6.1.Cerradas de otros periodos" sheetId="8" r:id="rId7"/>
    <sheet name="7.Tiempo promedio de respuesta" sheetId="9" r:id="rId8"/>
    <sheet name="8.Participación por localidad" sheetId="11" r:id="rId9"/>
    <sheet name="9.Participación por estrato" sheetId="10" r:id="rId10"/>
    <sheet name="10.Part. tipo requiriente" sheetId="12" r:id="rId11"/>
    <sheet name="11.Part. calidad de requiriente" sheetId="13" r:id="rId12"/>
    <sheet name="ANÁLISIS" sheetId="14"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4" i="5" l="1"/>
  <c r="E33" i="5" s="1"/>
  <c r="C10" i="10"/>
  <c r="D8" i="8"/>
  <c r="D9" i="8"/>
  <c r="D10" i="8"/>
  <c r="D11" i="8"/>
  <c r="D12" i="8"/>
  <c r="D13" i="8"/>
  <c r="D7" i="8"/>
  <c r="C14" i="8"/>
  <c r="D12" i="7"/>
  <c r="D11" i="7"/>
  <c r="D10" i="7"/>
  <c r="D9" i="7"/>
  <c r="D8" i="7"/>
  <c r="D7" i="7"/>
  <c r="C13" i="7"/>
  <c r="C14" i="6"/>
  <c r="D13" i="6" s="1"/>
  <c r="D12" i="6"/>
  <c r="D9" i="6"/>
  <c r="D8" i="6"/>
  <c r="D7" i="6"/>
  <c r="D6" i="6"/>
  <c r="D5" i="6"/>
  <c r="D4" i="6"/>
  <c r="C9" i="2"/>
  <c r="E10" i="5" l="1"/>
  <c r="E18" i="5"/>
  <c r="E26" i="5"/>
  <c r="E27" i="5"/>
  <c r="E11" i="5"/>
  <c r="E19" i="5"/>
  <c r="E12" i="5"/>
  <c r="E20" i="5"/>
  <c r="E28" i="5"/>
  <c r="E13" i="5"/>
  <c r="E21" i="5"/>
  <c r="E29" i="5"/>
  <c r="E6" i="5"/>
  <c r="E14" i="5"/>
  <c r="E22" i="5"/>
  <c r="E30" i="5"/>
  <c r="E7" i="5"/>
  <c r="E15" i="5"/>
  <c r="E23" i="5"/>
  <c r="E31" i="5"/>
  <c r="E8" i="5"/>
  <c r="E16" i="5"/>
  <c r="E24" i="5"/>
  <c r="E32" i="5"/>
  <c r="E9" i="5"/>
  <c r="E17" i="5"/>
  <c r="E25" i="5"/>
  <c r="D10" i="6"/>
  <c r="D11" i="6"/>
  <c r="C23" i="11"/>
</calcChain>
</file>

<file path=xl/sharedStrings.xml><?xml version="1.0" encoding="utf-8"?>
<sst xmlns="http://schemas.openxmlformats.org/spreadsheetml/2006/main" count="178" uniqueCount="117">
  <si>
    <t>Dependencia</t>
  </si>
  <si>
    <t>Funcionario</t>
  </si>
  <si>
    <t>Estado petición final</t>
  </si>
  <si>
    <t>Tipo de ingreso</t>
  </si>
  <si>
    <t>Periodo</t>
  </si>
  <si>
    <t>SECRETARIA DE GOBIERNO</t>
  </si>
  <si>
    <t>WEB</t>
  </si>
  <si>
    <t>QUEJA</t>
  </si>
  <si>
    <t>01 - USAQUEN</t>
  </si>
  <si>
    <t>Natural</t>
  </si>
  <si>
    <t>Peticionario Identificado</t>
  </si>
  <si>
    <t>Por el ciudadano</t>
  </si>
  <si>
    <t>PERIODO ANTERIOR</t>
  </si>
  <si>
    <t>DERECHO DE PETICION DE INTERES GENERAL</t>
  </si>
  <si>
    <t>Juridica</t>
  </si>
  <si>
    <t>Propios</t>
  </si>
  <si>
    <t>E-MAIL</t>
  </si>
  <si>
    <t>DERECHO DE PETICION DE INTERES PARTICULAR</t>
  </si>
  <si>
    <t>08 - KENNEDY</t>
  </si>
  <si>
    <t>02 - CHAPINERO</t>
  </si>
  <si>
    <t>09 - FONTIBON</t>
  </si>
  <si>
    <t>Anonimo</t>
  </si>
  <si>
    <t>Solucionado - Por respuesta definitiva</t>
  </si>
  <si>
    <t>SOLICITUD DE COPIA</t>
  </si>
  <si>
    <t>RECLAMO</t>
  </si>
  <si>
    <t>18 - RAFAEL URIBE URIBE</t>
  </si>
  <si>
    <t>11 - SUBA</t>
  </si>
  <si>
    <t>CONSULTA</t>
  </si>
  <si>
    <t>SECRETARIA DE HACIENDA</t>
  </si>
  <si>
    <t>14 - LOS MARTIRES</t>
  </si>
  <si>
    <t>16 - PUENTE ARANDA</t>
  </si>
  <si>
    <t>19 - CIUDAD BOLIVAR</t>
  </si>
  <si>
    <t>SOLICITUD DE ACCESO A LA INFORMACION</t>
  </si>
  <si>
    <t>10 - ENGATIVA</t>
  </si>
  <si>
    <t>12 - BARRIOS UNIDOS</t>
  </si>
  <si>
    <t>07 - BOSA</t>
  </si>
  <si>
    <t>03 - SANTA FE</t>
  </si>
  <si>
    <t>04 - SAN CRISTOBAL</t>
  </si>
  <si>
    <t>Registrada</t>
  </si>
  <si>
    <t>13 - TEUSAQUILLO</t>
  </si>
  <si>
    <t>PRESENCIAL</t>
  </si>
  <si>
    <t>05 - USME</t>
  </si>
  <si>
    <t>DENUNCIA POR ACTOS DE CORRUPCION</t>
  </si>
  <si>
    <t>15 - ANTONIO NARINO</t>
  </si>
  <si>
    <t>TRASLADO A ENTIDADES DISTRITALES</t>
  </si>
  <si>
    <t>ATENCION Y SERVICIO A LA CIUDADANIA</t>
  </si>
  <si>
    <t>SECRETARIA DE PLANEACION</t>
  </si>
  <si>
    <t>SECRETARIA MOVILIDAD</t>
  </si>
  <si>
    <t>RECURSOS</t>
  </si>
  <si>
    <t>GESTION DEL TALENTO HUMANO</t>
  </si>
  <si>
    <t>OFICINA ASESORA JURIDICA</t>
  </si>
  <si>
    <t>IDU</t>
  </si>
  <si>
    <t>GERENCIA COMERCIAL Y DE ATENCION AL USUARIO</t>
  </si>
  <si>
    <t>CERTIFICADO DE CABIDA Y LINDEROS</t>
  </si>
  <si>
    <t>CENSO INMOBILIARIO</t>
  </si>
  <si>
    <t>ENGLOBE / DESENGLOBE</t>
  </si>
  <si>
    <t>INCORPORACION DE CONSTRUCCION PH / NPH</t>
  </si>
  <si>
    <t>SUBGERENCIA DE INFORMACION ECONOMICA</t>
  </si>
  <si>
    <t>AVALUO CATASTRAL</t>
  </si>
  <si>
    <t>REVISION DE AVALUO</t>
  </si>
  <si>
    <t>RECTIFICACION DE AREA CONSTRUIDA PH / NPH</t>
  </si>
  <si>
    <t>PLUSVALIA</t>
  </si>
  <si>
    <t>GERENCIA DE INFORMACION CATASTRAL</t>
  </si>
  <si>
    <t>TRAMITES  MORAS  PRIORIDADES</t>
  </si>
  <si>
    <t>SUBGERENCIA DE TALENTO HUMANO</t>
  </si>
  <si>
    <t>SUBGERENCIA DE INFORMACION FISICA Y JURIDICA</t>
  </si>
  <si>
    <t>CERTIFICACIONES MANUALES</t>
  </si>
  <si>
    <t>SUBGERENCIA ADMINISTRATIVA Y FINANCIERA</t>
  </si>
  <si>
    <t>RECTIFICACION DE LA INFORMACION CATASTRAL</t>
  </si>
  <si>
    <t>RECTIFICACION DE ESTRATO USO Y DESTINO</t>
  </si>
  <si>
    <t>CAMBIO DE PROPIETARIO O POSEEDOR</t>
  </si>
  <si>
    <t>CERTIFICADO DE INSCRIPCION EN EL CENSO CATASTRAL</t>
  </si>
  <si>
    <t>CERTIFICACION CATASTRAL</t>
  </si>
  <si>
    <t>INSCRIPCION DE PREDIOS O MEJORAS NUEVA INCORPORACION</t>
  </si>
  <si>
    <t>SOLICITUD COPIA DE DOCUMENTO</t>
  </si>
  <si>
    <t>PERIODO ACTUAL</t>
  </si>
  <si>
    <t>REQUERIMIENTOS DE NOMENCLATURA</t>
  </si>
  <si>
    <t>SERVICIOS ADMINISTRATIVOS</t>
  </si>
  <si>
    <t>RECTIFICACION DE AREA DE TERRENO</t>
  </si>
  <si>
    <t>Porcentaje</t>
  </si>
  <si>
    <t>Consulta</t>
  </si>
  <si>
    <t>Denuncia actos corrupción</t>
  </si>
  <si>
    <t>Derecho petición interés general</t>
  </si>
  <si>
    <t>Derecho petición interés particular</t>
  </si>
  <si>
    <t>Felicitación</t>
  </si>
  <si>
    <t>Queja</t>
  </si>
  <si>
    <t>Reclamo</t>
  </si>
  <si>
    <t>Solicitud acceso información</t>
  </si>
  <si>
    <t>Solicitud copia</t>
  </si>
  <si>
    <t>Sugerencia</t>
  </si>
  <si>
    <t>Etiquetas de fila</t>
  </si>
  <si>
    <t>Peticiones</t>
  </si>
  <si>
    <t>Total general</t>
  </si>
  <si>
    <t>SECRETARIA GENERAL</t>
  </si>
  <si>
    <t>SECRETARIA DEL HABITAT</t>
  </si>
  <si>
    <t>Por definir</t>
  </si>
  <si>
    <t>ESCRITO</t>
  </si>
  <si>
    <t>TELEFONO</t>
  </si>
  <si>
    <t>FELICITACION</t>
  </si>
  <si>
    <t>IMPUESTOS</t>
  </si>
  <si>
    <t>ATENCION DE SERVICIOS</t>
  </si>
  <si>
    <t>INCUMPLIMIENTO DE FUNCIONES SERVIDORES</t>
  </si>
  <si>
    <t>TRASLADO A ENTIDADES NACIONALES Y/O TERRITORIALES</t>
  </si>
  <si>
    <t>SECRETARIA DE EDUCACION</t>
  </si>
  <si>
    <t>SECRETARIA DE INTEGRACION SOCIAL</t>
  </si>
  <si>
    <t>SERVICIO CIVIL</t>
  </si>
  <si>
    <t>OFICINA ASESORA DE CONTROL INTERNO DISCIPLINARIO</t>
  </si>
  <si>
    <t>06 - TUNJUELITO</t>
  </si>
  <si>
    <t>17 - CANDELARIA</t>
  </si>
  <si>
    <t>Establecimiento comercial</t>
  </si>
  <si>
    <t>Enero 2021 (SUBTEMA)</t>
  </si>
  <si>
    <t>Enero 2021 (DEPENDENCIAS)</t>
  </si>
  <si>
    <t>Enero 2021 Participación por Localidad</t>
  </si>
  <si>
    <t>Enero 2021  Participación por Estrato</t>
  </si>
  <si>
    <t>Enero 2021  (CALIDAD REQUIRIENTE)</t>
  </si>
  <si>
    <r>
      <rPr>
        <b/>
        <sz val="10"/>
        <color theme="1" tint="4.9989318521683403E-2"/>
        <rFont val="Maiandra GD"/>
        <family val="2"/>
      </rPr>
      <t xml:space="preserve">ANÁLISIS SDQS ENERO DE 2021
</t>
    </r>
    <r>
      <rPr>
        <sz val="10"/>
        <color theme="1" tint="4.9989318521683403E-2"/>
        <rFont val="Maiandra GD"/>
        <family val="2"/>
      </rPr>
      <t xml:space="preserve">
Las respuestas de todas las peticiones atendidas en el mes de enero emitidas por la</t>
    </r>
    <r>
      <rPr>
        <b/>
        <sz val="10"/>
        <color theme="1" tint="4.9989318521683403E-2"/>
        <rFont val="Maiandra GD"/>
        <family val="2"/>
      </rPr>
      <t xml:space="preserve"> UAECD</t>
    </r>
    <r>
      <rPr>
        <sz val="10"/>
        <color theme="1" tint="4.9989318521683403E-2"/>
        <rFont val="Maiandra GD"/>
        <family val="2"/>
      </rPr>
      <t xml:space="preserve"> atienden el criterio de </t>
    </r>
    <r>
      <rPr>
        <b/>
        <sz val="10"/>
        <color theme="1" tint="4.9989318521683403E-2"/>
        <rFont val="Maiandra GD"/>
        <family val="2"/>
      </rPr>
      <t>OPORTUNIDAD</t>
    </r>
    <r>
      <rPr>
        <sz val="10"/>
        <color theme="1" tint="4.9989318521683403E-2"/>
        <rFont val="Maiandra GD"/>
        <family val="2"/>
      </rPr>
      <t xml:space="preserve">. Esto se resume en que las PQRS gestionadas en el periodo cumplieron con los términos legales establecidos de la siguiente manera:
•Los traslados por no competencia fueron atendidos en un término de 5 días.
•Las solicitudes de información y de copias se atendieron en menos de 20 días.
•Las consultas en menos de los 35 días y los derechos de petición, reclamos, felicitaciones quejas y sugerencias fueron resueltos en un tiempo menor de 30 días.
Esto de acuerdo con lo señalado en el Decreto 491 de 2020, referente a la ampliación de los términos para la atención de peticiones que están en curso y radicadas mientras se mantenga la emergencia sanitaria declarada por el Ministerio de Salud mediante Resolución 385 de 2020.
El principal canal de recepción de pqrs ciudadanas fue el sistema </t>
    </r>
    <r>
      <rPr>
        <b/>
        <sz val="10"/>
        <color theme="1" tint="4.9989318521683403E-2"/>
        <rFont val="Maiandra GD"/>
        <family val="2"/>
      </rPr>
      <t>Bogotá te escucha</t>
    </r>
    <r>
      <rPr>
        <sz val="10"/>
        <color theme="1" tint="4.9989318521683403E-2"/>
        <rFont val="Maiandra GD"/>
        <family val="2"/>
      </rPr>
      <t xml:space="preserve">, seguido del correo institucional, situación acorde a la realidad de pandemia que obligo a la ciudadanía a la utilización de los canales virtuales para radicar sus peticiones.  Por otra parte, por el Buzón de sugerencias se recibieron </t>
    </r>
    <r>
      <rPr>
        <b/>
        <sz val="10"/>
        <color theme="1" tint="4.9989318521683403E-2"/>
        <rFont val="Maiandra GD"/>
        <family val="2"/>
      </rPr>
      <t xml:space="preserve">4 requerimientos, </t>
    </r>
    <r>
      <rPr>
        <sz val="10"/>
        <color theme="1" tint="4.9989318521683403E-2"/>
        <rFont val="Maiandra GD"/>
        <family val="2"/>
      </rPr>
      <t xml:space="preserve">la mayor cantidad de solicitudes mensuales durante la emergencia sanitaria. Esto nos permite pensar que conforme regresemos a la normalidad, este número se irá incrementando.
La tipología más representativa sigue siendo el derecho de petición de interés particular (tendencia en el año), en esta tipología se reciben peticiones respecto a los diferentes trámites y servicios a cargo de la UAECD siendo los temas más relevantes los correspondientes a </t>
    </r>
    <r>
      <rPr>
        <b/>
        <sz val="10"/>
        <color theme="1" tint="4.9989318521683403E-2"/>
        <rFont val="Maiandra GD"/>
        <family val="2"/>
      </rPr>
      <t xml:space="preserve">cambios de propietario o poseedor en los predios, atención y servicio a la ciudadanía, impuestos y plusvalía </t>
    </r>
    <r>
      <rPr>
        <sz val="10"/>
        <color theme="1" tint="4.9989318521683403E-2"/>
        <rFont val="Maiandra GD"/>
        <family val="2"/>
      </rPr>
      <t>(dado a que se acercan las fechas de pagos de impuestos),</t>
    </r>
    <r>
      <rPr>
        <b/>
        <sz val="10"/>
        <color theme="1" tint="4.9989318521683403E-2"/>
        <rFont val="Maiandra GD"/>
        <family val="2"/>
      </rPr>
      <t xml:space="preserve">  y revisión de avalúos.</t>
    </r>
    <r>
      <rPr>
        <sz val="10"/>
        <color theme="1" tint="4.9989318521683403E-2"/>
        <rFont val="Maiandra GD"/>
        <family val="2"/>
      </rPr>
      <t xml:space="preserve">
El número de reclamos aumentó en un </t>
    </r>
    <r>
      <rPr>
        <b/>
        <sz val="10"/>
        <color theme="1" tint="4.9989318521683403E-2"/>
        <rFont val="Maiandra GD"/>
        <family val="2"/>
      </rPr>
      <t>2%</t>
    </r>
    <r>
      <rPr>
        <sz val="10"/>
        <color theme="1" tint="4.9989318521683403E-2"/>
        <rFont val="Maiandra GD"/>
        <family val="2"/>
      </rPr>
      <t xml:space="preserve"> con respecto al mes anterior</t>
    </r>
    <r>
      <rPr>
        <b/>
        <sz val="10"/>
        <color theme="1" tint="4.9989318521683403E-2"/>
        <rFont val="Maiandra GD"/>
        <family val="2"/>
      </rPr>
      <t>, pasó de un 14% a un 16%</t>
    </r>
    <r>
      <rPr>
        <sz val="10"/>
        <color theme="1" tint="4.9989318521683403E-2"/>
        <rFont val="Maiandra GD"/>
        <family val="2"/>
      </rPr>
      <t xml:space="preserve">, relacionados principalmente con reclamaciones por la no respuesta oportuna a los trámites de </t>
    </r>
    <r>
      <rPr>
        <b/>
        <sz val="10"/>
        <color theme="1" tint="4.9989318521683403E-2"/>
        <rFont val="Maiandra GD"/>
        <family val="2"/>
      </rPr>
      <t>Certificaciones de Cabida y linderos</t>
    </r>
    <r>
      <rPr>
        <sz val="10"/>
        <color theme="1" tint="4.9989318521683403E-2"/>
        <rFont val="Maiandra GD"/>
        <family val="2"/>
      </rPr>
      <t xml:space="preserve"> a cargo de la Subgerencia de Información Física y Jurídica y por la no respuesta oportuna de revisión de avalúos de la Subgerencia de Información Económica.
Para el mes de enero se pudo observar un número de peticiones recibidas </t>
    </r>
    <r>
      <rPr>
        <b/>
        <sz val="10"/>
        <color theme="1" tint="4.9989318521683403E-2"/>
        <rFont val="Maiandra GD"/>
        <family val="2"/>
      </rPr>
      <t>similar al de noviembre de 2020</t>
    </r>
    <r>
      <rPr>
        <sz val="10"/>
        <color theme="1" tint="4.9989318521683403E-2"/>
        <rFont val="Maiandra GD"/>
        <family val="2"/>
      </rPr>
      <t xml:space="preserve">, y un </t>
    </r>
    <r>
      <rPr>
        <b/>
        <sz val="10"/>
        <color theme="1" tint="4.9989318521683403E-2"/>
        <rFont val="Maiandra GD"/>
        <family val="2"/>
      </rPr>
      <t>aumento de un 10% aprox con respecto a diciembre</t>
    </r>
    <r>
      <rPr>
        <sz val="10"/>
        <color theme="1" tint="4.9989318521683403E-2"/>
        <rFont val="Maiandra GD"/>
        <family val="2"/>
      </rPr>
      <t xml:space="preserve">. Consideramos que este comportamiento puede obedecer a que los ciudadanos ya estan presentando inquietudes y solicitudes sobre el tema de impuestos. 
Por otra parte el número de solicitudes se duplicó con respecto a enero de 2020, esto pudo obedecer a dos factores, el primero, a que cada vez es más conocida la plataforma de Bogotá te escucha y el segundo, al cierre de varios puntos de Catastro incluyendo el Super Cade CAD con motivo de la cuarentena estricta.
Por último, se informa el correcto registro de todas las peticiones en el Sistema Distrital de Quejas y Soluciones “Bogotá te escucha”.
</t>
    </r>
  </si>
  <si>
    <t>Enero 2021  (TIPO REQUIRIENTE)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</si>
</sst>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0"/>
      <color theme="1"/>
      <name val="Maiandra GD"/>
      <family val="2"/>
    </font>
    <font>
      <sz val="10"/>
      <color theme="1"/>
      <name val="Maiandra GD"/>
      <family val="2"/>
    </font>
    <font>
      <b/>
      <sz val="10"/>
      <color theme="1"/>
      <name val="Maiandra GD"/>
      <family val="2"/>
    </font>
    <font>
      <b/>
      <sz val="10"/>
      <color theme="1"/>
      <name val="Maiandra GD"/>
      <family val="2"/>
    </font>
    <font>
      <b/>
      <sz val="10"/>
      <color theme="1" tint="4.9989318521683403E-2"/>
      <name val="Maiandra GD"/>
      <family val="2"/>
    </font>
    <font>
      <sz val="10"/>
      <color theme="1" tint="4.9989318521683403E-2"/>
      <name val="Maiandra GD"/>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theme="4" tint="0.39994506668294322"/>
      </left>
      <right style="hair">
        <color theme="4" tint="0.39994506668294322"/>
      </right>
      <top style="hair">
        <color theme="4" tint="0.39994506668294322"/>
      </top>
      <bottom style="hair">
        <color theme="4" tint="0.39994506668294322"/>
      </bottom>
      <diagonal/>
    </border>
    <border>
      <left style="hair">
        <color theme="4" tint="0.39985351115451523"/>
      </left>
      <right style="hair">
        <color theme="4" tint="0.39985351115451523"/>
      </right>
      <top style="hair">
        <color theme="4" tint="0.39985351115451523"/>
      </top>
      <bottom/>
      <diagonal/>
    </border>
    <border>
      <left style="hair">
        <color theme="4" tint="0.39982299264503923"/>
      </left>
      <right style="hair">
        <color theme="4" tint="0.39982299264503923"/>
      </right>
      <top style="hair">
        <color theme="4" tint="0.39982299264503923"/>
      </top>
      <bottom style="hair">
        <color theme="4" tint="0.39982299264503923"/>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cellStyleXfs>
  <cellXfs count="40">
    <xf numFmtId="0" fontId="0" fillId="0" borderId="0" xfId="0"/>
    <xf numFmtId="0" fontId="0" fillId="0" borderId="0" xfId="0" applyAlignment="1"/>
    <xf numFmtId="0" fontId="19" fillId="0" borderId="0" xfId="0" applyFont="1"/>
    <xf numFmtId="0" fontId="20" fillId="0" borderId="0" xfId="0" applyFont="1"/>
    <xf numFmtId="0" fontId="20" fillId="0" borderId="0" xfId="0" applyFont="1" applyAlignment="1">
      <alignment horizontal="left"/>
    </xf>
    <xf numFmtId="0" fontId="19" fillId="0" borderId="0" xfId="0" pivotButton="1" applyFont="1"/>
    <xf numFmtId="0" fontId="0" fillId="0" borderId="0" xfId="0" pivotButton="1"/>
    <xf numFmtId="0" fontId="22" fillId="33" borderId="10" xfId="0" pivotButton="1" applyFont="1" applyFill="1" applyBorder="1"/>
    <xf numFmtId="0" fontId="22" fillId="33" borderId="10" xfId="0" applyFont="1" applyFill="1" applyBorder="1" applyAlignment="1"/>
    <xf numFmtId="10" fontId="19" fillId="0" borderId="10" xfId="42" applyNumberFormat="1" applyFont="1" applyBorder="1"/>
    <xf numFmtId="0" fontId="19" fillId="0" borderId="0" xfId="0" applyFont="1" applyAlignment="1">
      <alignment horizontal="left"/>
    </xf>
    <xf numFmtId="0" fontId="19" fillId="0" borderId="0" xfId="0" applyFont="1" applyAlignment="1">
      <alignment horizontal="center" vertical="center"/>
    </xf>
    <xf numFmtId="0" fontId="22" fillId="33" borderId="10" xfId="0" applyFont="1" applyFill="1" applyBorder="1" applyAlignment="1">
      <alignment horizontal="left" vertical="center"/>
    </xf>
    <xf numFmtId="0" fontId="22" fillId="33" borderId="10" xfId="0" applyFont="1" applyFill="1" applyBorder="1" applyAlignment="1">
      <alignment horizontal="left" vertical="center" wrapText="1"/>
    </xf>
    <xf numFmtId="0" fontId="19" fillId="0" borderId="10" xfId="0" applyFont="1" applyBorder="1" applyAlignment="1">
      <alignment horizontal="left" vertical="center"/>
    </xf>
    <xf numFmtId="1" fontId="19" fillId="0" borderId="10" xfId="0" applyNumberFormat="1" applyFont="1" applyBorder="1" applyAlignment="1">
      <alignment horizontal="center" vertical="center"/>
    </xf>
    <xf numFmtId="0" fontId="0" fillId="0" borderId="0" xfId="0" applyAlignment="1">
      <alignment horizontal="center" vertical="center"/>
    </xf>
    <xf numFmtId="0" fontId="22" fillId="33" borderId="11" xfId="0" applyFont="1" applyFill="1" applyBorder="1"/>
    <xf numFmtId="0" fontId="19" fillId="0" borderId="12" xfId="0" applyFont="1" applyBorder="1"/>
    <xf numFmtId="0" fontId="19" fillId="0" borderId="12" xfId="0" applyFont="1" applyBorder="1" applyAlignment="1">
      <alignment horizontal="center" vertical="center"/>
    </xf>
    <xf numFmtId="0" fontId="22" fillId="33" borderId="11" xfId="0" applyFont="1" applyFill="1" applyBorder="1" applyAlignment="1">
      <alignment horizontal="center" vertical="center"/>
    </xf>
    <xf numFmtId="0" fontId="19" fillId="33" borderId="13" xfId="0" applyFont="1" applyFill="1" applyBorder="1" applyAlignment="1">
      <alignment horizontal="left"/>
    </xf>
    <xf numFmtId="0" fontId="19" fillId="33" borderId="13" xfId="0" applyFont="1" applyFill="1" applyBorder="1"/>
    <xf numFmtId="0" fontId="21" fillId="33" borderId="14" xfId="0" applyFont="1" applyFill="1" applyBorder="1" applyAlignment="1">
      <alignment horizontal="left"/>
    </xf>
    <xf numFmtId="0" fontId="21" fillId="33" borderId="14" xfId="0" applyFont="1" applyFill="1" applyBorder="1"/>
    <xf numFmtId="0" fontId="20" fillId="0" borderId="14" xfId="0" applyFont="1" applyBorder="1" applyAlignment="1">
      <alignment horizontal="left"/>
    </xf>
    <xf numFmtId="0" fontId="20" fillId="0" borderId="14" xfId="0" applyFont="1" applyBorder="1"/>
    <xf numFmtId="0" fontId="22" fillId="33" borderId="13" xfId="0" applyFont="1" applyFill="1" applyBorder="1" applyAlignment="1">
      <alignment horizontal="left"/>
    </xf>
    <xf numFmtId="0" fontId="22" fillId="33" borderId="13" xfId="0" applyFont="1" applyFill="1" applyBorder="1"/>
    <xf numFmtId="0" fontId="22" fillId="33" borderId="14" xfId="0" applyFont="1" applyFill="1" applyBorder="1"/>
    <xf numFmtId="0" fontId="22" fillId="33" borderId="14" xfId="0" applyFont="1" applyFill="1" applyBorder="1" applyAlignment="1">
      <alignment horizontal="left"/>
    </xf>
    <xf numFmtId="0" fontId="0" fillId="0" borderId="0" xfId="0" applyBorder="1" applyAlignment="1"/>
    <xf numFmtId="0" fontId="0" fillId="0" borderId="0" xfId="0" applyBorder="1"/>
    <xf numFmtId="0" fontId="20" fillId="0" borderId="0" xfId="0" applyFont="1" applyBorder="1" applyAlignment="1">
      <alignment horizontal="left"/>
    </xf>
    <xf numFmtId="0" fontId="20" fillId="0" borderId="0" xfId="0" applyFont="1" applyBorder="1"/>
    <xf numFmtId="0" fontId="22" fillId="33" borderId="11" xfId="0" applyFont="1" applyFill="1" applyBorder="1" applyAlignment="1">
      <alignment horizontal="center"/>
    </xf>
    <xf numFmtId="17" fontId="21" fillId="33" borderId="14" xfId="0" applyNumberFormat="1" applyFont="1" applyFill="1" applyBorder="1" applyAlignment="1">
      <alignment horizontal="left"/>
    </xf>
    <xf numFmtId="0" fontId="21" fillId="33" borderId="11" xfId="0" applyFont="1" applyFill="1" applyBorder="1"/>
    <xf numFmtId="0" fontId="24" fillId="0" borderId="0" xfId="0" applyFont="1" applyAlignment="1">
      <alignment horizontal="justify" wrapText="1"/>
    </xf>
    <xf numFmtId="0" fontId="0" fillId="0" borderId="0" xfId="0" applyAlignment="1">
      <alignment horizontal="justify"/>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Porcentaje" xfId="42"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3</xdr:col>
      <xdr:colOff>428626</xdr:colOff>
      <xdr:row>5</xdr:row>
      <xdr:rowOff>114301</xdr:rowOff>
    </xdr:from>
    <xdr:to>
      <xdr:col>14</xdr:col>
      <xdr:colOff>295276</xdr:colOff>
      <xdr:row>22</xdr:row>
      <xdr:rowOff>2207</xdr:rowOff>
    </xdr:to>
    <xdr:pic>
      <xdr:nvPicPr>
        <xdr:cNvPr id="2" name="Imagen 1">
          <a:extLst>
            <a:ext uri="{FF2B5EF4-FFF2-40B4-BE49-F238E27FC236}">
              <a16:creationId xmlns:a16="http://schemas.microsoft.com/office/drawing/2014/main" id="{7DA6DA47-4F5B-46E3-95A7-C43E2CC4DCA3}"/>
            </a:ext>
          </a:extLst>
        </xdr:cNvPr>
        <xdr:cNvPicPr>
          <a:picLocks noChangeAspect="1"/>
        </xdr:cNvPicPr>
      </xdr:nvPicPr>
      <xdr:blipFill rotWithShape="1">
        <a:blip xmlns:r="http://schemas.openxmlformats.org/officeDocument/2006/relationships" r:embed="rId1"/>
        <a:srcRect b="2108"/>
        <a:stretch/>
      </xdr:blipFill>
      <xdr:spPr>
        <a:xfrm>
          <a:off x="3705226" y="1038226"/>
          <a:ext cx="8248650" cy="27549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342900</xdr:colOff>
      <xdr:row>5</xdr:row>
      <xdr:rowOff>19051</xdr:rowOff>
    </xdr:from>
    <xdr:to>
      <xdr:col>12</xdr:col>
      <xdr:colOff>1704975</xdr:colOff>
      <xdr:row>21</xdr:row>
      <xdr:rowOff>18359</xdr:rowOff>
    </xdr:to>
    <xdr:pic>
      <xdr:nvPicPr>
        <xdr:cNvPr id="2" name="Imagen 1">
          <a:extLst>
            <a:ext uri="{FF2B5EF4-FFF2-40B4-BE49-F238E27FC236}">
              <a16:creationId xmlns:a16="http://schemas.microsoft.com/office/drawing/2014/main" id="{48794872-76E2-4E62-AE81-A743ED29F926}"/>
            </a:ext>
          </a:extLst>
        </xdr:cNvPr>
        <xdr:cNvPicPr>
          <a:picLocks noChangeAspect="1"/>
        </xdr:cNvPicPr>
      </xdr:nvPicPr>
      <xdr:blipFill>
        <a:blip xmlns:r="http://schemas.openxmlformats.org/officeDocument/2006/relationships" r:embed="rId1"/>
        <a:stretch>
          <a:fillRect/>
        </a:stretch>
      </xdr:blipFill>
      <xdr:spPr>
        <a:xfrm>
          <a:off x="3619500" y="857251"/>
          <a:ext cx="8220075" cy="27615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228599</xdr:colOff>
      <xdr:row>8</xdr:row>
      <xdr:rowOff>76200</xdr:rowOff>
    </xdr:from>
    <xdr:to>
      <xdr:col>11</xdr:col>
      <xdr:colOff>1812134</xdr:colOff>
      <xdr:row>23</xdr:row>
      <xdr:rowOff>69203</xdr:rowOff>
    </xdr:to>
    <xdr:pic>
      <xdr:nvPicPr>
        <xdr:cNvPr id="2" name="Imagen 1">
          <a:extLst>
            <a:ext uri="{FF2B5EF4-FFF2-40B4-BE49-F238E27FC236}">
              <a16:creationId xmlns:a16="http://schemas.microsoft.com/office/drawing/2014/main" id="{06583AAC-D83B-49C8-A787-4B3B307DEF0A}"/>
            </a:ext>
          </a:extLst>
        </xdr:cNvPr>
        <xdr:cNvPicPr>
          <a:picLocks noChangeAspect="1"/>
        </xdr:cNvPicPr>
      </xdr:nvPicPr>
      <xdr:blipFill>
        <a:blip xmlns:r="http://schemas.openxmlformats.org/officeDocument/2006/relationships" r:embed="rId1"/>
        <a:stretch>
          <a:fillRect/>
        </a:stretch>
      </xdr:blipFill>
      <xdr:spPr>
        <a:xfrm>
          <a:off x="4705349" y="1543050"/>
          <a:ext cx="7679535" cy="25076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161925</xdr:colOff>
      <xdr:row>6</xdr:row>
      <xdr:rowOff>114300</xdr:rowOff>
    </xdr:from>
    <xdr:to>
      <xdr:col>12</xdr:col>
      <xdr:colOff>1494533</xdr:colOff>
      <xdr:row>23</xdr:row>
      <xdr:rowOff>57150</xdr:rowOff>
    </xdr:to>
    <xdr:pic>
      <xdr:nvPicPr>
        <xdr:cNvPr id="2" name="Imagen 1">
          <a:extLst>
            <a:ext uri="{FF2B5EF4-FFF2-40B4-BE49-F238E27FC236}">
              <a16:creationId xmlns:a16="http://schemas.microsoft.com/office/drawing/2014/main" id="{F8B47E0A-99E3-441C-9D23-78AC1A6F7436}"/>
            </a:ext>
          </a:extLst>
        </xdr:cNvPr>
        <xdr:cNvPicPr>
          <a:picLocks noChangeAspect="1"/>
        </xdr:cNvPicPr>
      </xdr:nvPicPr>
      <xdr:blipFill rotWithShape="1">
        <a:blip xmlns:r="http://schemas.openxmlformats.org/officeDocument/2006/relationships" r:embed="rId1"/>
        <a:srcRect b="1695"/>
        <a:stretch/>
      </xdr:blipFill>
      <xdr:spPr>
        <a:xfrm>
          <a:off x="4171950" y="1114425"/>
          <a:ext cx="8190608" cy="28098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209550</xdr:colOff>
      <xdr:row>5</xdr:row>
      <xdr:rowOff>47626</xdr:rowOff>
    </xdr:from>
    <xdr:to>
      <xdr:col>12</xdr:col>
      <xdr:colOff>1666875</xdr:colOff>
      <xdr:row>21</xdr:row>
      <xdr:rowOff>111586</xdr:rowOff>
    </xdr:to>
    <xdr:pic>
      <xdr:nvPicPr>
        <xdr:cNvPr id="2" name="Imagen 1">
          <a:extLst>
            <a:ext uri="{FF2B5EF4-FFF2-40B4-BE49-F238E27FC236}">
              <a16:creationId xmlns:a16="http://schemas.microsoft.com/office/drawing/2014/main" id="{3C956C7B-2C8C-49CA-AD4A-AB5A90231449}"/>
            </a:ext>
          </a:extLst>
        </xdr:cNvPr>
        <xdr:cNvPicPr>
          <a:picLocks noChangeAspect="1"/>
        </xdr:cNvPicPr>
      </xdr:nvPicPr>
      <xdr:blipFill>
        <a:blip xmlns:r="http://schemas.openxmlformats.org/officeDocument/2006/relationships" r:embed="rId1"/>
        <a:stretch>
          <a:fillRect/>
        </a:stretch>
      </xdr:blipFill>
      <xdr:spPr>
        <a:xfrm>
          <a:off x="4143375" y="885826"/>
          <a:ext cx="8315325" cy="27690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352425</xdr:colOff>
      <xdr:row>6</xdr:row>
      <xdr:rowOff>95250</xdr:rowOff>
    </xdr:from>
    <xdr:to>
      <xdr:col>12</xdr:col>
      <xdr:colOff>1134427</xdr:colOff>
      <xdr:row>22</xdr:row>
      <xdr:rowOff>55527</xdr:rowOff>
    </xdr:to>
    <xdr:pic>
      <xdr:nvPicPr>
        <xdr:cNvPr id="2" name="Imagen 1">
          <a:extLst>
            <a:ext uri="{FF2B5EF4-FFF2-40B4-BE49-F238E27FC236}">
              <a16:creationId xmlns:a16="http://schemas.microsoft.com/office/drawing/2014/main" id="{3B89417C-3B61-490B-990F-9D5697BBD8C4}"/>
            </a:ext>
          </a:extLst>
        </xdr:cNvPr>
        <xdr:cNvPicPr>
          <a:picLocks noChangeAspect="1"/>
        </xdr:cNvPicPr>
      </xdr:nvPicPr>
      <xdr:blipFill>
        <a:blip xmlns:r="http://schemas.openxmlformats.org/officeDocument/2006/relationships" r:embed="rId1"/>
        <a:stretch>
          <a:fillRect/>
        </a:stretch>
      </xdr:blipFill>
      <xdr:spPr>
        <a:xfrm>
          <a:off x="4533900" y="1123950"/>
          <a:ext cx="7640002" cy="277967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104774</xdr:colOff>
      <xdr:row>6</xdr:row>
      <xdr:rowOff>0</xdr:rowOff>
    </xdr:from>
    <xdr:to>
      <xdr:col>12</xdr:col>
      <xdr:colOff>1631386</xdr:colOff>
      <xdr:row>22</xdr:row>
      <xdr:rowOff>139608</xdr:rowOff>
    </xdr:to>
    <xdr:pic>
      <xdr:nvPicPr>
        <xdr:cNvPr id="2" name="Imagen 1">
          <a:extLst>
            <a:ext uri="{FF2B5EF4-FFF2-40B4-BE49-F238E27FC236}">
              <a16:creationId xmlns:a16="http://schemas.microsoft.com/office/drawing/2014/main" id="{6EF283D5-614A-4A01-84FE-5A52BA58AA0E}"/>
            </a:ext>
          </a:extLst>
        </xdr:cNvPr>
        <xdr:cNvPicPr>
          <a:picLocks noChangeAspect="1"/>
        </xdr:cNvPicPr>
      </xdr:nvPicPr>
      <xdr:blipFill>
        <a:blip xmlns:r="http://schemas.openxmlformats.org/officeDocument/2006/relationships" r:embed="rId1"/>
        <a:stretch>
          <a:fillRect/>
        </a:stretch>
      </xdr:blipFill>
      <xdr:spPr>
        <a:xfrm>
          <a:off x="4105274" y="1000125"/>
          <a:ext cx="8384612" cy="287328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EDA6C-412F-43E3-9912-B60BC0B4F981}">
  <dimension ref="B1:C10"/>
  <sheetViews>
    <sheetView showGridLines="0" tabSelected="1" workbookViewId="0">
      <selection activeCell="G4" sqref="G4"/>
    </sheetView>
  </sheetViews>
  <sheetFormatPr baseColWidth="10" defaultRowHeight="12.75" x14ac:dyDescent="0.2"/>
  <cols>
    <col min="1" max="1" width="11.42578125" style="2"/>
    <col min="2" max="2" width="18.28515625" style="2" bestFit="1" customWidth="1"/>
    <col min="3" max="3" width="19.42578125" style="2" bestFit="1" customWidth="1"/>
    <col min="4" max="16384" width="11.42578125" style="2"/>
  </cols>
  <sheetData>
    <row r="1" spans="2:3" ht="15" x14ac:dyDescent="0.25">
      <c r="B1"/>
      <c r="C1"/>
    </row>
    <row r="3" spans="2:3" ht="15" customHeight="1" x14ac:dyDescent="0.2">
      <c r="B3" s="21" t="s">
        <v>3</v>
      </c>
      <c r="C3" s="22" t="s">
        <v>38</v>
      </c>
    </row>
    <row r="4" spans="2:3" ht="15" customHeight="1" x14ac:dyDescent="0.2">
      <c r="B4" s="21" t="s">
        <v>4</v>
      </c>
      <c r="C4" s="22" t="s">
        <v>75</v>
      </c>
    </row>
    <row r="5" spans="2:3" ht="15" customHeight="1" x14ac:dyDescent="0.2"/>
    <row r="6" spans="2:3" ht="15" customHeight="1" x14ac:dyDescent="0.2">
      <c r="B6" s="23" t="s">
        <v>90</v>
      </c>
      <c r="C6" s="24" t="s">
        <v>91</v>
      </c>
    </row>
    <row r="7" spans="2:3" ht="15" customHeight="1" x14ac:dyDescent="0.2">
      <c r="B7" s="25" t="s">
        <v>11</v>
      </c>
      <c r="C7" s="26">
        <v>232</v>
      </c>
    </row>
    <row r="8" spans="2:3" ht="15" customHeight="1" x14ac:dyDescent="0.2">
      <c r="B8" s="25" t="s">
        <v>15</v>
      </c>
      <c r="C8" s="26">
        <v>26</v>
      </c>
    </row>
    <row r="9" spans="2:3" ht="15" customHeight="1" x14ac:dyDescent="0.2">
      <c r="B9" s="23" t="s">
        <v>92</v>
      </c>
      <c r="C9" s="24">
        <f>+C8+C7</f>
        <v>258</v>
      </c>
    </row>
    <row r="10" spans="2:3" x14ac:dyDescent="0.2">
      <c r="B10" s="4"/>
      <c r="C10" s="3"/>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42417-7DFA-40F1-88C6-278D3889EFDB}">
  <dimension ref="B2:N10"/>
  <sheetViews>
    <sheetView showGridLines="0" workbookViewId="0">
      <selection activeCell="B4" sqref="B4"/>
    </sheetView>
  </sheetViews>
  <sheetFormatPr baseColWidth="10" defaultRowHeight="12.75" x14ac:dyDescent="0.2"/>
  <cols>
    <col min="1" max="1" width="3.140625" style="2" customWidth="1"/>
    <col min="2" max="2" width="44.7109375" style="2" bestFit="1" customWidth="1"/>
    <col min="3" max="3" width="10.42578125" style="2" bestFit="1" customWidth="1"/>
    <col min="4" max="12" width="11.42578125" style="2"/>
    <col min="13" max="13" width="29.85546875" style="2" bestFit="1" customWidth="1"/>
    <col min="14" max="14" width="18.7109375" style="2" bestFit="1" customWidth="1"/>
    <col min="15" max="16384" width="11.42578125" style="2"/>
  </cols>
  <sheetData>
    <row r="2" spans="2:14" ht="15" x14ac:dyDescent="0.25">
      <c r="B2"/>
      <c r="C2"/>
    </row>
    <row r="3" spans="2:14" x14ac:dyDescent="0.2">
      <c r="B3" s="37" t="s">
        <v>113</v>
      </c>
      <c r="C3" s="17" t="s">
        <v>91</v>
      </c>
    </row>
    <row r="4" spans="2:14" x14ac:dyDescent="0.2">
      <c r="B4" s="19">
        <v>1</v>
      </c>
      <c r="C4" s="19">
        <v>7</v>
      </c>
    </row>
    <row r="5" spans="2:14" x14ac:dyDescent="0.2">
      <c r="B5" s="19">
        <v>2</v>
      </c>
      <c r="C5" s="19">
        <v>34</v>
      </c>
    </row>
    <row r="6" spans="2:14" ht="15" x14ac:dyDescent="0.25">
      <c r="B6" s="19">
        <v>3</v>
      </c>
      <c r="C6" s="19">
        <v>67</v>
      </c>
      <c r="M6"/>
      <c r="N6"/>
    </row>
    <row r="7" spans="2:14" ht="15" x14ac:dyDescent="0.25">
      <c r="B7" s="19">
        <v>4</v>
      </c>
      <c r="C7" s="19">
        <v>28</v>
      </c>
      <c r="M7"/>
      <c r="N7"/>
    </row>
    <row r="8" spans="2:14" ht="15" x14ac:dyDescent="0.25">
      <c r="B8" s="19">
        <v>5</v>
      </c>
      <c r="C8" s="19">
        <v>11</v>
      </c>
      <c r="M8"/>
      <c r="N8"/>
    </row>
    <row r="9" spans="2:14" ht="15" x14ac:dyDescent="0.25">
      <c r="B9" s="19">
        <v>6</v>
      </c>
      <c r="C9" s="19">
        <v>5</v>
      </c>
      <c r="M9"/>
      <c r="N9"/>
    </row>
    <row r="10" spans="2:14" x14ac:dyDescent="0.2">
      <c r="B10" s="17" t="s">
        <v>92</v>
      </c>
      <c r="C10" s="20">
        <f>+SUM(C4:C9)</f>
        <v>152</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EF8B4-AA74-4200-B49C-8DF1CE0D7AF1}">
  <dimension ref="B2:N14"/>
  <sheetViews>
    <sheetView showGridLines="0" workbookViewId="0">
      <selection activeCell="B24" sqref="B24"/>
    </sheetView>
  </sheetViews>
  <sheetFormatPr baseColWidth="10" defaultRowHeight="12.75" x14ac:dyDescent="0.2"/>
  <cols>
    <col min="1" max="1" width="8.28515625" style="2" customWidth="1"/>
    <col min="2" max="2" width="35.5703125" style="2" bestFit="1" customWidth="1"/>
    <col min="3" max="3" width="19.42578125" style="2" bestFit="1" customWidth="1"/>
    <col min="4" max="12" width="11.42578125" style="2"/>
    <col min="13" max="13" width="29.85546875" style="2" bestFit="1" customWidth="1"/>
    <col min="14" max="14" width="18.7109375" style="2" bestFit="1" customWidth="1"/>
    <col min="15" max="16384" width="11.42578125" style="2"/>
  </cols>
  <sheetData>
    <row r="2" spans="2:14" ht="15" x14ac:dyDescent="0.25">
      <c r="B2"/>
      <c r="C2"/>
    </row>
    <row r="3" spans="2:14" x14ac:dyDescent="0.2">
      <c r="B3" s="21" t="s">
        <v>4</v>
      </c>
      <c r="C3" s="22" t="s">
        <v>75</v>
      </c>
    </row>
    <row r="4" spans="2:14" x14ac:dyDescent="0.2">
      <c r="B4" s="21" t="s">
        <v>3</v>
      </c>
      <c r="C4" s="22" t="s">
        <v>38</v>
      </c>
    </row>
    <row r="6" spans="2:14" ht="15" x14ac:dyDescent="0.25">
      <c r="B6" s="37" t="s">
        <v>116</v>
      </c>
      <c r="C6" s="17" t="s">
        <v>91</v>
      </c>
      <c r="D6" s="5"/>
      <c r="E6" s="5"/>
      <c r="F6" s="5"/>
      <c r="G6" s="5"/>
      <c r="H6" s="5"/>
      <c r="I6" s="5"/>
      <c r="J6" s="5"/>
      <c r="K6" s="5"/>
      <c r="L6" s="5"/>
      <c r="M6" s="6"/>
      <c r="N6" s="6"/>
    </row>
    <row r="7" spans="2:14" ht="15" x14ac:dyDescent="0.25">
      <c r="B7" s="19" t="s">
        <v>9</v>
      </c>
      <c r="C7" s="19">
        <v>206</v>
      </c>
      <c r="M7"/>
      <c r="N7"/>
    </row>
    <row r="8" spans="2:14" ht="15" x14ac:dyDescent="0.25">
      <c r="B8" s="19" t="s">
        <v>95</v>
      </c>
      <c r="C8" s="19">
        <v>28</v>
      </c>
      <c r="M8"/>
      <c r="N8"/>
    </row>
    <row r="9" spans="2:14" ht="15" x14ac:dyDescent="0.25">
      <c r="B9" s="19" t="s">
        <v>14</v>
      </c>
      <c r="C9" s="19">
        <v>21</v>
      </c>
      <c r="M9"/>
      <c r="N9"/>
    </row>
    <row r="10" spans="2:14" ht="15" x14ac:dyDescent="0.25">
      <c r="B10" s="19" t="s">
        <v>109</v>
      </c>
      <c r="C10" s="19">
        <v>3</v>
      </c>
      <c r="M10"/>
      <c r="N10"/>
    </row>
    <row r="11" spans="2:14" ht="15" x14ac:dyDescent="0.25">
      <c r="B11" s="17" t="s">
        <v>92</v>
      </c>
      <c r="C11" s="35">
        <v>258</v>
      </c>
      <c r="M11"/>
      <c r="N11"/>
    </row>
    <row r="12" spans="2:14" ht="15" x14ac:dyDescent="0.25">
      <c r="B12"/>
      <c r="C12"/>
    </row>
    <row r="13" spans="2:14" ht="15" x14ac:dyDescent="0.25">
      <c r="B13"/>
      <c r="C13"/>
    </row>
    <row r="14" spans="2:14" ht="15" x14ac:dyDescent="0.25">
      <c r="B14"/>
      <c r="C14"/>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EE76A-576C-4977-8A80-9D11C8E2B462}">
  <dimension ref="B3:N11"/>
  <sheetViews>
    <sheetView showGridLines="0" workbookViewId="0">
      <selection activeCell="B7" sqref="B7"/>
    </sheetView>
  </sheetViews>
  <sheetFormatPr baseColWidth="10" defaultRowHeight="12.75" x14ac:dyDescent="0.2"/>
  <cols>
    <col min="1" max="1" width="1.7109375" style="2" customWidth="1"/>
    <col min="2" max="2" width="38.85546875" style="2" bestFit="1" customWidth="1"/>
    <col min="3" max="3" width="19.42578125" style="2" bestFit="1" customWidth="1"/>
    <col min="4" max="12" width="11.42578125" style="2"/>
    <col min="13" max="13" width="29.85546875" style="2" bestFit="1" customWidth="1"/>
    <col min="14" max="14" width="18.7109375" style="2" bestFit="1" customWidth="1"/>
    <col min="15" max="16384" width="11.42578125" style="2"/>
  </cols>
  <sheetData>
    <row r="3" spans="2:14" x14ac:dyDescent="0.2">
      <c r="B3" s="21" t="s">
        <v>4</v>
      </c>
      <c r="C3" s="22" t="s">
        <v>75</v>
      </c>
    </row>
    <row r="4" spans="2:14" x14ac:dyDescent="0.2">
      <c r="B4" s="21" t="s">
        <v>3</v>
      </c>
      <c r="C4" s="22" t="s">
        <v>38</v>
      </c>
    </row>
    <row r="6" spans="2:14" ht="15" x14ac:dyDescent="0.25">
      <c r="B6" s="37" t="s">
        <v>114</v>
      </c>
      <c r="C6" s="17" t="s">
        <v>91</v>
      </c>
      <c r="D6" s="5"/>
      <c r="E6" s="5"/>
      <c r="F6" s="5"/>
      <c r="G6" s="5"/>
      <c r="H6" s="5"/>
      <c r="I6" s="5"/>
      <c r="J6" s="5"/>
      <c r="K6" s="5"/>
      <c r="L6" s="5"/>
      <c r="M6" s="6"/>
      <c r="N6" s="6"/>
    </row>
    <row r="7" spans="2:14" ht="15" x14ac:dyDescent="0.25">
      <c r="B7" s="19" t="s">
        <v>10</v>
      </c>
      <c r="C7" s="19">
        <v>204</v>
      </c>
      <c r="M7"/>
      <c r="N7"/>
    </row>
    <row r="8" spans="2:14" ht="15" x14ac:dyDescent="0.25">
      <c r="B8" s="19" t="s">
        <v>21</v>
      </c>
      <c r="C8" s="19">
        <v>28</v>
      </c>
      <c r="M8"/>
      <c r="N8"/>
    </row>
    <row r="9" spans="2:14" ht="15" x14ac:dyDescent="0.25">
      <c r="B9" s="19" t="s">
        <v>1</v>
      </c>
      <c r="C9" s="19">
        <v>26</v>
      </c>
      <c r="M9"/>
      <c r="N9"/>
    </row>
    <row r="10" spans="2:14" ht="15" x14ac:dyDescent="0.25">
      <c r="B10" s="17" t="s">
        <v>92</v>
      </c>
      <c r="C10" s="35">
        <v>258</v>
      </c>
      <c r="M10"/>
      <c r="N10"/>
    </row>
    <row r="11" spans="2:14" ht="15" x14ac:dyDescent="0.25">
      <c r="B11"/>
      <c r="C11"/>
      <c r="M11"/>
      <c r="N11"/>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F2062-7B06-4C8F-8600-042B0712EC75}">
  <dimension ref="A1:I24"/>
  <sheetViews>
    <sheetView showGridLines="0" workbookViewId="0">
      <selection activeCell="E7" sqref="E7"/>
    </sheetView>
  </sheetViews>
  <sheetFormatPr baseColWidth="10" defaultRowHeight="15" x14ac:dyDescent="0.25"/>
  <cols>
    <col min="3" max="3" width="79.28515625" customWidth="1"/>
    <col min="6" max="6" width="38.85546875" bestFit="1" customWidth="1"/>
  </cols>
  <sheetData>
    <row r="1" spans="1:9" x14ac:dyDescent="0.25">
      <c r="A1" s="38" t="s">
        <v>115</v>
      </c>
      <c r="B1" s="39"/>
      <c r="C1" s="39"/>
      <c r="D1" s="1"/>
      <c r="E1" s="1"/>
    </row>
    <row r="2" spans="1:9" x14ac:dyDescent="0.25">
      <c r="A2" s="39"/>
      <c r="B2" s="39"/>
      <c r="C2" s="39"/>
      <c r="D2" s="1"/>
      <c r="E2" s="1"/>
    </row>
    <row r="3" spans="1:9" x14ac:dyDescent="0.25">
      <c r="A3" s="39"/>
      <c r="B3" s="39"/>
      <c r="C3" s="39"/>
      <c r="D3" s="1"/>
      <c r="E3" s="1"/>
    </row>
    <row r="4" spans="1:9" x14ac:dyDescent="0.25">
      <c r="A4" s="39"/>
      <c r="B4" s="39"/>
      <c r="C4" s="39"/>
      <c r="D4" s="1"/>
      <c r="E4" s="1"/>
    </row>
    <row r="5" spans="1:9" x14ac:dyDescent="0.25">
      <c r="A5" s="39"/>
      <c r="B5" s="39"/>
      <c r="C5" s="39"/>
      <c r="D5" s="1"/>
      <c r="E5" s="1"/>
    </row>
    <row r="6" spans="1:9" x14ac:dyDescent="0.25">
      <c r="A6" s="39"/>
      <c r="B6" s="39"/>
      <c r="C6" s="39"/>
      <c r="D6" s="1"/>
      <c r="E6" s="1"/>
    </row>
    <row r="7" spans="1:9" x14ac:dyDescent="0.25">
      <c r="A7" s="39"/>
      <c r="B7" s="39"/>
      <c r="C7" s="39"/>
      <c r="D7" s="1"/>
      <c r="E7" s="1"/>
    </row>
    <row r="8" spans="1:9" x14ac:dyDescent="0.25">
      <c r="A8" s="39"/>
      <c r="B8" s="39"/>
      <c r="C8" s="39"/>
      <c r="D8" s="1"/>
      <c r="E8" s="1"/>
    </row>
    <row r="9" spans="1:9" x14ac:dyDescent="0.25">
      <c r="A9" s="39"/>
      <c r="B9" s="39"/>
      <c r="C9" s="39"/>
      <c r="D9" s="1"/>
      <c r="E9" s="1"/>
    </row>
    <row r="10" spans="1:9" x14ac:dyDescent="0.25">
      <c r="A10" s="39"/>
      <c r="B10" s="39"/>
      <c r="C10" s="39"/>
      <c r="D10" s="1"/>
      <c r="E10" s="1"/>
    </row>
    <row r="11" spans="1:9" x14ac:dyDescent="0.25">
      <c r="A11" s="39"/>
      <c r="B11" s="39"/>
      <c r="C11" s="39"/>
      <c r="D11" s="1"/>
      <c r="E11" s="31"/>
      <c r="F11" s="32"/>
      <c r="G11" s="32"/>
      <c r="H11" s="32"/>
      <c r="I11" s="32"/>
    </row>
    <row r="12" spans="1:9" x14ac:dyDescent="0.25">
      <c r="A12" s="39"/>
      <c r="B12" s="39"/>
      <c r="C12" s="39"/>
      <c r="D12" s="1"/>
      <c r="E12" s="31"/>
      <c r="F12" s="32"/>
      <c r="G12" s="32"/>
      <c r="H12" s="32"/>
      <c r="I12" s="32"/>
    </row>
    <row r="13" spans="1:9" x14ac:dyDescent="0.25">
      <c r="A13" s="39"/>
      <c r="B13" s="39"/>
      <c r="C13" s="39"/>
      <c r="D13" s="1"/>
      <c r="E13" s="31"/>
      <c r="F13" s="32"/>
      <c r="G13" s="32"/>
      <c r="H13" s="32"/>
      <c r="I13" s="32"/>
    </row>
    <row r="14" spans="1:9" x14ac:dyDescent="0.25">
      <c r="A14" s="39"/>
      <c r="B14" s="39"/>
      <c r="C14" s="39"/>
      <c r="D14" s="1"/>
      <c r="E14" s="31"/>
      <c r="F14" s="32"/>
      <c r="G14" s="32"/>
      <c r="H14" s="32"/>
      <c r="I14" s="32"/>
    </row>
    <row r="15" spans="1:9" x14ac:dyDescent="0.25">
      <c r="A15" s="39"/>
      <c r="B15" s="39"/>
      <c r="C15" s="39"/>
      <c r="D15" s="1"/>
      <c r="E15" s="31"/>
      <c r="F15" s="33"/>
      <c r="G15" s="34"/>
      <c r="H15" s="32"/>
      <c r="I15" s="32"/>
    </row>
    <row r="16" spans="1:9" x14ac:dyDescent="0.25">
      <c r="A16" s="39"/>
      <c r="B16" s="39"/>
      <c r="C16" s="39"/>
      <c r="D16" s="1"/>
      <c r="E16" s="31"/>
      <c r="F16" s="33"/>
      <c r="G16" s="34"/>
      <c r="H16" s="32"/>
      <c r="I16" s="32"/>
    </row>
    <row r="17" spans="1:9" x14ac:dyDescent="0.25">
      <c r="A17" s="39"/>
      <c r="B17" s="39"/>
      <c r="C17" s="39"/>
      <c r="D17" s="1"/>
      <c r="E17" s="31"/>
      <c r="F17" s="33"/>
      <c r="G17" s="34"/>
      <c r="H17" s="32"/>
      <c r="I17" s="32"/>
    </row>
    <row r="18" spans="1:9" x14ac:dyDescent="0.25">
      <c r="A18" s="39"/>
      <c r="B18" s="39"/>
      <c r="C18" s="39"/>
      <c r="D18" s="1"/>
      <c r="E18" s="31"/>
      <c r="F18" s="33"/>
      <c r="G18" s="34"/>
      <c r="H18" s="32"/>
      <c r="I18" s="32"/>
    </row>
    <row r="19" spans="1:9" x14ac:dyDescent="0.25">
      <c r="A19" s="39"/>
      <c r="B19" s="39"/>
      <c r="C19" s="39"/>
      <c r="D19" s="1"/>
      <c r="E19" s="31"/>
      <c r="F19" s="33"/>
      <c r="G19" s="34"/>
      <c r="H19" s="32"/>
      <c r="I19" s="32"/>
    </row>
    <row r="20" spans="1:9" x14ac:dyDescent="0.25">
      <c r="A20" s="39"/>
      <c r="B20" s="39"/>
      <c r="C20" s="39"/>
      <c r="D20" s="1"/>
      <c r="E20" s="31"/>
      <c r="F20" s="33"/>
      <c r="G20" s="34"/>
      <c r="H20" s="32"/>
      <c r="I20" s="32"/>
    </row>
    <row r="21" spans="1:9" ht="162.75" customHeight="1" x14ac:dyDescent="0.25">
      <c r="A21" s="39"/>
      <c r="B21" s="39"/>
      <c r="C21" s="39"/>
      <c r="D21" s="1"/>
      <c r="E21" s="31"/>
      <c r="F21" s="32"/>
      <c r="G21" s="32"/>
      <c r="H21" s="32"/>
      <c r="I21" s="32"/>
    </row>
    <row r="22" spans="1:9" ht="15" customHeight="1" x14ac:dyDescent="0.25">
      <c r="A22" s="1"/>
      <c r="B22" s="1"/>
      <c r="C22" s="1"/>
      <c r="D22" s="1"/>
      <c r="E22" s="31"/>
      <c r="F22" s="32"/>
      <c r="G22" s="32"/>
      <c r="H22" s="32"/>
      <c r="I22" s="32"/>
    </row>
    <row r="23" spans="1:9" x14ac:dyDescent="0.25">
      <c r="E23" s="32"/>
      <c r="F23" s="32"/>
      <c r="G23" s="32"/>
      <c r="H23" s="32"/>
      <c r="I23" s="32"/>
    </row>
    <row r="24" spans="1:9" x14ac:dyDescent="0.25">
      <c r="E24" s="32"/>
      <c r="F24" s="32"/>
      <c r="G24" s="32"/>
      <c r="H24" s="32"/>
      <c r="I24" s="32"/>
    </row>
  </sheetData>
  <mergeCells count="1">
    <mergeCell ref="A1:C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FDB6C-5C0D-45FA-A8F9-DC5110ACF10B}">
  <dimension ref="B2:N12"/>
  <sheetViews>
    <sheetView showGridLines="0" workbookViewId="0">
      <selection activeCell="M24" sqref="M24"/>
    </sheetView>
  </sheetViews>
  <sheetFormatPr baseColWidth="10" defaultRowHeight="12.75" x14ac:dyDescent="0.2"/>
  <cols>
    <col min="1" max="1" width="11.42578125" style="2"/>
    <col min="2" max="2" width="18.28515625" style="2" bestFit="1" customWidth="1"/>
    <col min="3" max="3" width="19.42578125" style="2" bestFit="1" customWidth="1"/>
    <col min="4" max="12" width="11.42578125" style="2"/>
    <col min="13" max="13" width="29.85546875" style="2" bestFit="1" customWidth="1"/>
    <col min="14" max="14" width="18.7109375" style="2" bestFit="1" customWidth="1"/>
    <col min="15" max="16384" width="11.42578125" style="2"/>
  </cols>
  <sheetData>
    <row r="2" spans="2:14" ht="15" x14ac:dyDescent="0.25">
      <c r="B2"/>
      <c r="C2"/>
    </row>
    <row r="3" spans="2:14" x14ac:dyDescent="0.2">
      <c r="B3" s="21" t="s">
        <v>3</v>
      </c>
      <c r="C3" s="22" t="s">
        <v>38</v>
      </c>
    </row>
    <row r="4" spans="2:14" x14ac:dyDescent="0.2">
      <c r="B4" s="21" t="s">
        <v>4</v>
      </c>
      <c r="C4" s="22" t="s">
        <v>75</v>
      </c>
    </row>
    <row r="6" spans="2:14" ht="15" x14ac:dyDescent="0.25">
      <c r="B6" s="23" t="s">
        <v>90</v>
      </c>
      <c r="C6" s="24" t="s">
        <v>91</v>
      </c>
      <c r="D6" s="5"/>
      <c r="E6" s="5"/>
      <c r="F6" s="5"/>
      <c r="G6" s="5"/>
      <c r="H6" s="5"/>
      <c r="I6" s="5"/>
      <c r="J6" s="5"/>
      <c r="K6" s="5"/>
      <c r="L6" s="5"/>
      <c r="M6" s="6"/>
      <c r="N6" s="6"/>
    </row>
    <row r="7" spans="2:14" ht="15" x14ac:dyDescent="0.25">
      <c r="B7" s="25" t="s">
        <v>6</v>
      </c>
      <c r="C7" s="26">
        <v>232</v>
      </c>
      <c r="M7"/>
      <c r="N7"/>
    </row>
    <row r="8" spans="2:14" ht="15" x14ac:dyDescent="0.25">
      <c r="B8" s="25" t="s">
        <v>16</v>
      </c>
      <c r="C8" s="26">
        <v>19</v>
      </c>
      <c r="M8"/>
      <c r="N8"/>
    </row>
    <row r="9" spans="2:14" ht="15" x14ac:dyDescent="0.25">
      <c r="B9" s="25" t="s">
        <v>40</v>
      </c>
      <c r="C9" s="26">
        <v>4</v>
      </c>
      <c r="M9"/>
      <c r="N9"/>
    </row>
    <row r="10" spans="2:14" ht="15" x14ac:dyDescent="0.25">
      <c r="B10" s="25" t="s">
        <v>96</v>
      </c>
      <c r="C10" s="26">
        <v>2</v>
      </c>
      <c r="M10"/>
      <c r="N10"/>
    </row>
    <row r="11" spans="2:14" ht="15" x14ac:dyDescent="0.25">
      <c r="B11" s="25" t="s">
        <v>97</v>
      </c>
      <c r="C11" s="26">
        <v>1</v>
      </c>
      <c r="M11"/>
      <c r="N11"/>
    </row>
    <row r="12" spans="2:14" x14ac:dyDescent="0.2">
      <c r="B12" s="27" t="s">
        <v>92</v>
      </c>
      <c r="C12" s="28">
        <v>258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060AD-81D5-4010-ABFE-3FBECA333655}">
  <dimension ref="B2:N16"/>
  <sheetViews>
    <sheetView showGridLines="0" workbookViewId="0">
      <selection activeCell="L6" sqref="L6"/>
    </sheetView>
  </sheetViews>
  <sheetFormatPr baseColWidth="10" defaultRowHeight="12.75" x14ac:dyDescent="0.2"/>
  <cols>
    <col min="1" max="1" width="2.85546875" style="2" customWidth="1"/>
    <col min="2" max="2" width="44.85546875" style="2" bestFit="1" customWidth="1"/>
    <col min="3" max="3" width="19.42578125" style="2" bestFit="1" customWidth="1"/>
    <col min="4" max="11" width="11.42578125" style="2"/>
    <col min="12" max="12" width="43.140625" style="2" bestFit="1" customWidth="1"/>
    <col min="13" max="13" width="10.28515625" style="2" bestFit="1" customWidth="1"/>
    <col min="14" max="14" width="18.7109375" style="2" bestFit="1" customWidth="1"/>
    <col min="15" max="16384" width="11.42578125" style="2"/>
  </cols>
  <sheetData>
    <row r="2" spans="2:14" ht="15" x14ac:dyDescent="0.25">
      <c r="L2"/>
      <c r="M2"/>
    </row>
    <row r="3" spans="2:14" ht="15" x14ac:dyDescent="0.25">
      <c r="B3" s="21" t="s">
        <v>3</v>
      </c>
      <c r="C3" s="22" t="s">
        <v>38</v>
      </c>
      <c r="L3"/>
      <c r="M3"/>
    </row>
    <row r="4" spans="2:14" ht="15" x14ac:dyDescent="0.25">
      <c r="B4" s="21" t="s">
        <v>4</v>
      </c>
      <c r="C4" s="22" t="s">
        <v>75</v>
      </c>
      <c r="L4"/>
      <c r="M4"/>
    </row>
    <row r="6" spans="2:14" ht="15" x14ac:dyDescent="0.25">
      <c r="B6" s="23" t="s">
        <v>90</v>
      </c>
      <c r="C6" s="24" t="s">
        <v>91</v>
      </c>
      <c r="D6" s="5"/>
      <c r="E6" s="5"/>
      <c r="F6" s="5"/>
      <c r="G6" s="5"/>
      <c r="H6" s="5"/>
      <c r="I6" s="5"/>
      <c r="J6" s="5"/>
      <c r="K6" s="5"/>
      <c r="L6" s="5"/>
      <c r="M6" s="5"/>
      <c r="N6" s="6"/>
    </row>
    <row r="7" spans="2:14" ht="15" x14ac:dyDescent="0.25">
      <c r="B7" s="25" t="s">
        <v>17</v>
      </c>
      <c r="C7" s="26">
        <v>149</v>
      </c>
      <c r="N7"/>
    </row>
    <row r="8" spans="2:14" ht="15" x14ac:dyDescent="0.25">
      <c r="B8" s="25" t="s">
        <v>24</v>
      </c>
      <c r="C8" s="26">
        <v>42</v>
      </c>
      <c r="N8"/>
    </row>
    <row r="9" spans="2:14" ht="15" x14ac:dyDescent="0.25">
      <c r="B9" s="25" t="s">
        <v>27</v>
      </c>
      <c r="C9" s="26">
        <v>15</v>
      </c>
      <c r="N9"/>
    </row>
    <row r="10" spans="2:14" ht="15" x14ac:dyDescent="0.25">
      <c r="B10" s="25" t="s">
        <v>7</v>
      </c>
      <c r="C10" s="26">
        <v>13</v>
      </c>
      <c r="N10"/>
    </row>
    <row r="11" spans="2:14" ht="15" x14ac:dyDescent="0.25">
      <c r="B11" s="25" t="s">
        <v>13</v>
      </c>
      <c r="C11" s="26">
        <v>12</v>
      </c>
      <c r="N11"/>
    </row>
    <row r="12" spans="2:14" x14ac:dyDescent="0.2">
      <c r="B12" s="25" t="s">
        <v>32</v>
      </c>
      <c r="C12" s="26">
        <v>12</v>
      </c>
    </row>
    <row r="13" spans="2:14" x14ac:dyDescent="0.2">
      <c r="B13" s="25" t="s">
        <v>23</v>
      </c>
      <c r="C13" s="26">
        <v>11</v>
      </c>
    </row>
    <row r="14" spans="2:14" x14ac:dyDescent="0.2">
      <c r="B14" s="25" t="s">
        <v>42</v>
      </c>
      <c r="C14" s="26">
        <v>2</v>
      </c>
    </row>
    <row r="15" spans="2:14" x14ac:dyDescent="0.2">
      <c r="B15" s="25" t="s">
        <v>98</v>
      </c>
      <c r="C15" s="26">
        <v>2</v>
      </c>
    </row>
    <row r="16" spans="2:14" x14ac:dyDescent="0.2">
      <c r="B16" s="27" t="s">
        <v>92</v>
      </c>
      <c r="C16" s="28">
        <v>258</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26027-5F48-4BF8-94C3-E6CC5289D976}">
  <dimension ref="B3:J39"/>
  <sheetViews>
    <sheetView showGridLines="0" workbookViewId="0">
      <selection activeCell="C6" sqref="C6"/>
    </sheetView>
  </sheetViews>
  <sheetFormatPr baseColWidth="10" defaultRowHeight="12.75" x14ac:dyDescent="0.2"/>
  <cols>
    <col min="1" max="2" width="11.42578125" style="2"/>
    <col min="3" max="3" width="37.42578125" style="2" bestFit="1" customWidth="1"/>
    <col min="4" max="4" width="63" style="2" customWidth="1"/>
    <col min="5" max="7" width="11.42578125" style="2"/>
    <col min="8" max="8" width="29.85546875" style="2" bestFit="1" customWidth="1"/>
    <col min="9" max="9" width="18.7109375" style="2" bestFit="1" customWidth="1"/>
    <col min="10" max="16384" width="11.42578125" style="2"/>
  </cols>
  <sheetData>
    <row r="3" spans="2:10" x14ac:dyDescent="0.2">
      <c r="C3" s="21" t="s">
        <v>2</v>
      </c>
      <c r="D3" s="22" t="s">
        <v>22</v>
      </c>
    </row>
    <row r="5" spans="2:10" x14ac:dyDescent="0.2">
      <c r="B5" s="5"/>
      <c r="C5" s="23" t="s">
        <v>110</v>
      </c>
      <c r="D5" s="24" t="s">
        <v>91</v>
      </c>
      <c r="E5" s="7" t="s">
        <v>79</v>
      </c>
      <c r="F5" s="5"/>
      <c r="G5" s="5"/>
      <c r="H5" s="5"/>
      <c r="I5" s="5"/>
      <c r="J5" s="5"/>
    </row>
    <row r="6" spans="2:10" ht="15" x14ac:dyDescent="0.25">
      <c r="C6" s="25" t="s">
        <v>70</v>
      </c>
      <c r="D6" s="26">
        <v>37</v>
      </c>
      <c r="E6" s="9">
        <f>+D6/$D$34</f>
        <v>0.19473684210526315</v>
      </c>
      <c r="H6"/>
    </row>
    <row r="7" spans="2:10" ht="15" x14ac:dyDescent="0.25">
      <c r="C7" s="25" t="s">
        <v>45</v>
      </c>
      <c r="D7" s="26">
        <v>25</v>
      </c>
      <c r="E7" s="9">
        <f t="shared" ref="E7:E33" si="0">+D7/$D$34</f>
        <v>0.13157894736842105</v>
      </c>
      <c r="H7"/>
    </row>
    <row r="8" spans="2:10" ht="15" x14ac:dyDescent="0.25">
      <c r="C8" s="25" t="s">
        <v>59</v>
      </c>
      <c r="D8" s="26">
        <v>20</v>
      </c>
      <c r="E8" s="9">
        <f t="shared" si="0"/>
        <v>0.10526315789473684</v>
      </c>
      <c r="H8"/>
    </row>
    <row r="9" spans="2:10" ht="15" x14ac:dyDescent="0.25">
      <c r="C9" s="25" t="s">
        <v>61</v>
      </c>
      <c r="D9" s="26">
        <v>17</v>
      </c>
      <c r="E9" s="9">
        <f t="shared" si="0"/>
        <v>8.9473684210526316E-2</v>
      </c>
      <c r="H9"/>
    </row>
    <row r="10" spans="2:10" ht="15" x14ac:dyDescent="0.25">
      <c r="C10" s="25" t="s">
        <v>53</v>
      </c>
      <c r="D10" s="26">
        <v>13</v>
      </c>
      <c r="E10" s="9">
        <f t="shared" si="0"/>
        <v>6.8421052631578952E-2</v>
      </c>
      <c r="H10"/>
    </row>
    <row r="11" spans="2:10" ht="15" x14ac:dyDescent="0.25">
      <c r="C11" s="25" t="s">
        <v>72</v>
      </c>
      <c r="D11" s="26">
        <v>11</v>
      </c>
      <c r="E11" s="9">
        <f t="shared" si="0"/>
        <v>5.7894736842105263E-2</v>
      </c>
      <c r="H11"/>
    </row>
    <row r="12" spans="2:10" x14ac:dyDescent="0.2">
      <c r="C12" s="25" t="s">
        <v>63</v>
      </c>
      <c r="D12" s="26">
        <v>10</v>
      </c>
      <c r="E12" s="9">
        <f t="shared" si="0"/>
        <v>5.2631578947368418E-2</v>
      </c>
    </row>
    <row r="13" spans="2:10" x14ac:dyDescent="0.2">
      <c r="C13" s="25" t="s">
        <v>69</v>
      </c>
      <c r="D13" s="26">
        <v>8</v>
      </c>
      <c r="E13" s="9">
        <f t="shared" si="0"/>
        <v>4.2105263157894736E-2</v>
      </c>
    </row>
    <row r="14" spans="2:10" x14ac:dyDescent="0.2">
      <c r="C14" s="25" t="s">
        <v>48</v>
      </c>
      <c r="D14" s="26">
        <v>8</v>
      </c>
      <c r="E14" s="9">
        <f t="shared" si="0"/>
        <v>4.2105263157894736E-2</v>
      </c>
    </row>
    <row r="15" spans="2:10" x14ac:dyDescent="0.2">
      <c r="C15" s="25" t="s">
        <v>54</v>
      </c>
      <c r="D15" s="26">
        <v>7</v>
      </c>
      <c r="E15" s="9">
        <f t="shared" si="0"/>
        <v>3.6842105263157891E-2</v>
      </c>
    </row>
    <row r="16" spans="2:10" x14ac:dyDescent="0.2">
      <c r="C16" s="25" t="s">
        <v>55</v>
      </c>
      <c r="D16" s="26">
        <v>6</v>
      </c>
      <c r="E16" s="9">
        <f t="shared" si="0"/>
        <v>3.1578947368421054E-2</v>
      </c>
    </row>
    <row r="17" spans="3:5" x14ac:dyDescent="0.2">
      <c r="C17" s="25" t="s">
        <v>49</v>
      </c>
      <c r="D17" s="26">
        <v>4</v>
      </c>
      <c r="E17" s="9">
        <f t="shared" si="0"/>
        <v>2.1052631578947368E-2</v>
      </c>
    </row>
    <row r="18" spans="3:5" x14ac:dyDescent="0.2">
      <c r="C18" s="25" t="s">
        <v>58</v>
      </c>
      <c r="D18" s="26">
        <v>3</v>
      </c>
      <c r="E18" s="9">
        <f t="shared" si="0"/>
        <v>1.5789473684210527E-2</v>
      </c>
    </row>
    <row r="19" spans="3:5" x14ac:dyDescent="0.2">
      <c r="C19" s="25" t="s">
        <v>71</v>
      </c>
      <c r="D19" s="26">
        <v>2</v>
      </c>
      <c r="E19" s="9">
        <f t="shared" si="0"/>
        <v>1.0526315789473684E-2</v>
      </c>
    </row>
    <row r="20" spans="3:5" x14ac:dyDescent="0.2">
      <c r="C20" s="25" t="s">
        <v>99</v>
      </c>
      <c r="D20" s="26">
        <v>2</v>
      </c>
      <c r="E20" s="9">
        <f t="shared" si="0"/>
        <v>1.0526315789473684E-2</v>
      </c>
    </row>
    <row r="21" spans="3:5" x14ac:dyDescent="0.2">
      <c r="C21" s="25" t="s">
        <v>56</v>
      </c>
      <c r="D21" s="26">
        <v>2</v>
      </c>
      <c r="E21" s="9">
        <f t="shared" si="0"/>
        <v>1.0526315789473684E-2</v>
      </c>
    </row>
    <row r="22" spans="3:5" x14ac:dyDescent="0.2">
      <c r="C22" s="25" t="s">
        <v>73</v>
      </c>
      <c r="D22" s="26">
        <v>2</v>
      </c>
      <c r="E22" s="9">
        <f t="shared" si="0"/>
        <v>1.0526315789473684E-2</v>
      </c>
    </row>
    <row r="23" spans="3:5" x14ac:dyDescent="0.2">
      <c r="C23" s="25" t="s">
        <v>68</v>
      </c>
      <c r="D23" s="26">
        <v>2</v>
      </c>
      <c r="E23" s="9">
        <f t="shared" si="0"/>
        <v>1.0526315789473684E-2</v>
      </c>
    </row>
    <row r="24" spans="3:5" x14ac:dyDescent="0.2">
      <c r="C24" s="25" t="s">
        <v>77</v>
      </c>
      <c r="D24" s="26">
        <v>2</v>
      </c>
      <c r="E24" s="9">
        <f t="shared" si="0"/>
        <v>1.0526315789473684E-2</v>
      </c>
    </row>
    <row r="25" spans="3:5" x14ac:dyDescent="0.2">
      <c r="C25" s="25" t="s">
        <v>100</v>
      </c>
      <c r="D25" s="26">
        <v>1</v>
      </c>
      <c r="E25" s="9">
        <f t="shared" si="0"/>
        <v>5.263157894736842E-3</v>
      </c>
    </row>
    <row r="26" spans="3:5" x14ac:dyDescent="0.2">
      <c r="C26" s="25" t="s">
        <v>66</v>
      </c>
      <c r="D26" s="26">
        <v>1</v>
      </c>
      <c r="E26" s="9">
        <f t="shared" si="0"/>
        <v>5.263157894736842E-3</v>
      </c>
    </row>
    <row r="27" spans="3:5" x14ac:dyDescent="0.2">
      <c r="C27" s="25" t="s">
        <v>101</v>
      </c>
      <c r="D27" s="26">
        <v>1</v>
      </c>
      <c r="E27" s="9">
        <f t="shared" si="0"/>
        <v>5.263157894736842E-3</v>
      </c>
    </row>
    <row r="28" spans="3:5" x14ac:dyDescent="0.2">
      <c r="C28" s="25" t="s">
        <v>60</v>
      </c>
      <c r="D28" s="26">
        <v>1</v>
      </c>
      <c r="E28" s="9">
        <f t="shared" si="0"/>
        <v>5.263157894736842E-3</v>
      </c>
    </row>
    <row r="29" spans="3:5" x14ac:dyDescent="0.2">
      <c r="C29" s="25" t="s">
        <v>78</v>
      </c>
      <c r="D29" s="26">
        <v>1</v>
      </c>
      <c r="E29" s="9">
        <f t="shared" si="0"/>
        <v>5.263157894736842E-3</v>
      </c>
    </row>
    <row r="30" spans="3:5" x14ac:dyDescent="0.2">
      <c r="C30" s="25" t="s">
        <v>76</v>
      </c>
      <c r="D30" s="26">
        <v>1</v>
      </c>
      <c r="E30" s="9">
        <f t="shared" si="0"/>
        <v>5.263157894736842E-3</v>
      </c>
    </row>
    <row r="31" spans="3:5" x14ac:dyDescent="0.2">
      <c r="C31" s="25" t="s">
        <v>74</v>
      </c>
      <c r="D31" s="26">
        <v>1</v>
      </c>
      <c r="E31" s="9">
        <f t="shared" si="0"/>
        <v>5.263157894736842E-3</v>
      </c>
    </row>
    <row r="32" spans="3:5" x14ac:dyDescent="0.2">
      <c r="C32" s="25" t="s">
        <v>44</v>
      </c>
      <c r="D32" s="26">
        <v>1</v>
      </c>
      <c r="E32" s="9">
        <f t="shared" si="0"/>
        <v>5.263157894736842E-3</v>
      </c>
    </row>
    <row r="33" spans="3:5" x14ac:dyDescent="0.2">
      <c r="C33" s="25" t="s">
        <v>102</v>
      </c>
      <c r="D33" s="26">
        <v>1</v>
      </c>
      <c r="E33" s="9">
        <f t="shared" si="0"/>
        <v>5.263157894736842E-3</v>
      </c>
    </row>
    <row r="34" spans="3:5" x14ac:dyDescent="0.2">
      <c r="C34" s="27" t="s">
        <v>92</v>
      </c>
      <c r="D34" s="28">
        <f>+SUM(D6:D33)</f>
        <v>190</v>
      </c>
      <c r="E34" s="8"/>
    </row>
    <row r="37" spans="3:5" ht="15" x14ac:dyDescent="0.25">
      <c r="C37"/>
    </row>
    <row r="38" spans="3:5" ht="15" x14ac:dyDescent="0.25">
      <c r="C38"/>
    </row>
    <row r="39" spans="3:5" ht="15" x14ac:dyDescent="0.25">
      <c r="C3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94A0B-0AA5-4F14-8E55-5DC615B08C26}">
  <dimension ref="B3:N81"/>
  <sheetViews>
    <sheetView showGridLines="0" workbookViewId="0">
      <selection activeCell="B3" sqref="B3"/>
    </sheetView>
  </sheetViews>
  <sheetFormatPr baseColWidth="10" defaultRowHeight="12.75" x14ac:dyDescent="0.2"/>
  <cols>
    <col min="1" max="1" width="11.42578125" style="2"/>
    <col min="2" max="2" width="58" style="2" bestFit="1" customWidth="1"/>
    <col min="3" max="3" width="10.42578125" style="2" bestFit="1" customWidth="1"/>
    <col min="4" max="5" width="11.42578125" style="2"/>
    <col min="6" max="6" width="38.28515625" style="2" customWidth="1"/>
    <col min="7" max="7" width="9.42578125" style="2" customWidth="1"/>
    <col min="8" max="8" width="13.7109375" style="2" customWidth="1"/>
    <col min="9" max="11" width="21.5703125" style="2" customWidth="1"/>
    <col min="12" max="12" width="29.85546875" style="2" bestFit="1" customWidth="1"/>
    <col min="13" max="13" width="18.7109375" style="2" bestFit="1" customWidth="1"/>
    <col min="14" max="16384" width="11.42578125" style="2"/>
  </cols>
  <sheetData>
    <row r="3" spans="2:14" x14ac:dyDescent="0.2">
      <c r="B3" s="36" t="s">
        <v>111</v>
      </c>
      <c r="C3" s="29" t="s">
        <v>91</v>
      </c>
      <c r="D3" s="29" t="s">
        <v>79</v>
      </c>
      <c r="E3" s="5"/>
      <c r="F3" s="5"/>
      <c r="G3" s="5"/>
      <c r="H3" s="5"/>
      <c r="I3" s="5"/>
      <c r="J3" s="5"/>
      <c r="K3" s="5"/>
      <c r="L3" s="5"/>
      <c r="M3" s="5"/>
      <c r="N3" s="5"/>
    </row>
    <row r="4" spans="2:14" ht="14.25" customHeight="1" x14ac:dyDescent="0.2">
      <c r="B4" s="25" t="s">
        <v>28</v>
      </c>
      <c r="C4" s="26">
        <v>34</v>
      </c>
      <c r="D4" s="9">
        <f>+C4/$C$14</f>
        <v>0.54838709677419351</v>
      </c>
    </row>
    <row r="5" spans="2:14" ht="14.25" customHeight="1" x14ac:dyDescent="0.2">
      <c r="B5" s="25" t="s">
        <v>5</v>
      </c>
      <c r="C5" s="26">
        <v>8</v>
      </c>
      <c r="D5" s="9">
        <f t="shared" ref="D5:D13" si="0">+C5/$C$14</f>
        <v>0.12903225806451613</v>
      </c>
    </row>
    <row r="6" spans="2:14" ht="14.25" customHeight="1" x14ac:dyDescent="0.25">
      <c r="B6" s="25" t="s">
        <v>51</v>
      </c>
      <c r="C6" s="26">
        <v>7</v>
      </c>
      <c r="D6" s="9">
        <f t="shared" si="0"/>
        <v>0.11290322580645161</v>
      </c>
      <c r="L6"/>
      <c r="M6"/>
    </row>
    <row r="7" spans="2:14" ht="14.25" customHeight="1" x14ac:dyDescent="0.25">
      <c r="B7" s="25" t="s">
        <v>46</v>
      </c>
      <c r="C7" s="26">
        <v>6</v>
      </c>
      <c r="D7" s="9">
        <f t="shared" si="0"/>
        <v>9.6774193548387094E-2</v>
      </c>
      <c r="L7"/>
      <c r="M7"/>
    </row>
    <row r="8" spans="2:14" ht="14.25" customHeight="1" x14ac:dyDescent="0.25">
      <c r="B8" s="25" t="s">
        <v>94</v>
      </c>
      <c r="C8" s="26">
        <v>2</v>
      </c>
      <c r="D8" s="9">
        <f t="shared" si="0"/>
        <v>3.2258064516129031E-2</v>
      </c>
      <c r="L8"/>
      <c r="M8"/>
    </row>
    <row r="9" spans="2:14" ht="14.25" customHeight="1" x14ac:dyDescent="0.25">
      <c r="B9" s="25" t="s">
        <v>103</v>
      </c>
      <c r="C9" s="26">
        <v>1</v>
      </c>
      <c r="D9" s="9">
        <f t="shared" si="0"/>
        <v>1.6129032258064516E-2</v>
      </c>
      <c r="L9"/>
      <c r="M9"/>
    </row>
    <row r="10" spans="2:14" ht="14.25" customHeight="1" x14ac:dyDescent="0.25">
      <c r="B10" s="25" t="s">
        <v>104</v>
      </c>
      <c r="C10" s="26">
        <v>1</v>
      </c>
      <c r="D10" s="9">
        <f t="shared" si="0"/>
        <v>1.6129032258064516E-2</v>
      </c>
      <c r="L10"/>
      <c r="M10"/>
    </row>
    <row r="11" spans="2:14" ht="15" x14ac:dyDescent="0.25">
      <c r="B11" s="25" t="s">
        <v>93</v>
      </c>
      <c r="C11" s="26">
        <v>1</v>
      </c>
      <c r="D11" s="9">
        <f t="shared" si="0"/>
        <v>1.6129032258064516E-2</v>
      </c>
      <c r="L11"/>
      <c r="M11"/>
    </row>
    <row r="12" spans="2:14" x14ac:dyDescent="0.2">
      <c r="B12" s="25" t="s">
        <v>47</v>
      </c>
      <c r="C12" s="26">
        <v>1</v>
      </c>
      <c r="D12" s="9">
        <f t="shared" si="0"/>
        <v>1.6129032258064516E-2</v>
      </c>
    </row>
    <row r="13" spans="2:14" x14ac:dyDescent="0.2">
      <c r="B13" s="2" t="s">
        <v>105</v>
      </c>
      <c r="C13" s="2">
        <v>1</v>
      </c>
      <c r="D13" s="9">
        <f t="shared" si="0"/>
        <v>1.6129032258064516E-2</v>
      </c>
      <c r="J13" s="5"/>
      <c r="K13" s="5"/>
      <c r="L13" s="5"/>
      <c r="M13" s="5"/>
      <c r="N13" s="5"/>
    </row>
    <row r="14" spans="2:14" ht="12.75" customHeight="1" x14ac:dyDescent="0.2">
      <c r="B14" s="27" t="s">
        <v>92</v>
      </c>
      <c r="C14" s="28">
        <f>+SUM(C4:C13)</f>
        <v>62</v>
      </c>
      <c r="D14" s="8"/>
    </row>
    <row r="15" spans="2:14" ht="15" x14ac:dyDescent="0.25">
      <c r="B15"/>
      <c r="C15"/>
    </row>
    <row r="16" spans="2:14" ht="15" x14ac:dyDescent="0.25">
      <c r="B16"/>
      <c r="C16"/>
    </row>
    <row r="17" spans="2:3" ht="15" x14ac:dyDescent="0.25">
      <c r="B17"/>
      <c r="C17"/>
    </row>
    <row r="18" spans="2:3" ht="15" x14ac:dyDescent="0.25">
      <c r="B18"/>
      <c r="C18"/>
    </row>
    <row r="19" spans="2:3" ht="12.75" customHeight="1" x14ac:dyDescent="0.25">
      <c r="B19"/>
      <c r="C19"/>
    </row>
    <row r="20" spans="2:3" ht="12.75" customHeight="1" x14ac:dyDescent="0.25">
      <c r="B20"/>
      <c r="C20"/>
    </row>
    <row r="21" spans="2:3" ht="15" x14ac:dyDescent="0.25">
      <c r="B21"/>
      <c r="C21"/>
    </row>
    <row r="22" spans="2:3" ht="15" x14ac:dyDescent="0.25">
      <c r="B22"/>
      <c r="C22"/>
    </row>
    <row r="23" spans="2:3" ht="15" x14ac:dyDescent="0.25">
      <c r="B23"/>
      <c r="C23"/>
    </row>
    <row r="24" spans="2:3" ht="15" x14ac:dyDescent="0.25">
      <c r="B24"/>
      <c r="C24"/>
    </row>
    <row r="25" spans="2:3" ht="15" x14ac:dyDescent="0.25">
      <c r="B25"/>
      <c r="C25"/>
    </row>
    <row r="26" spans="2:3" ht="15" x14ac:dyDescent="0.25">
      <c r="B26"/>
      <c r="C26"/>
    </row>
    <row r="27" spans="2:3" ht="15" x14ac:dyDescent="0.25">
      <c r="B27"/>
      <c r="C27"/>
    </row>
    <row r="28" spans="2:3" ht="15" x14ac:dyDescent="0.25">
      <c r="B28"/>
      <c r="C28"/>
    </row>
    <row r="29" spans="2:3" ht="15" x14ac:dyDescent="0.25">
      <c r="B29"/>
      <c r="C29"/>
    </row>
    <row r="30" spans="2:3" ht="15" x14ac:dyDescent="0.25">
      <c r="B30"/>
      <c r="C30"/>
    </row>
    <row r="31" spans="2:3" ht="15" x14ac:dyDescent="0.25">
      <c r="B31"/>
      <c r="C31"/>
    </row>
    <row r="32" spans="2:3" ht="15" x14ac:dyDescent="0.25">
      <c r="B32"/>
      <c r="C32"/>
    </row>
    <row r="33" spans="2:3" ht="15" x14ac:dyDescent="0.25">
      <c r="B33"/>
      <c r="C33"/>
    </row>
    <row r="34" spans="2:3" ht="15" x14ac:dyDescent="0.25">
      <c r="B34"/>
      <c r="C34"/>
    </row>
    <row r="35" spans="2:3" ht="15" x14ac:dyDescent="0.25">
      <c r="B35"/>
      <c r="C35"/>
    </row>
    <row r="36" spans="2:3" ht="15" x14ac:dyDescent="0.25">
      <c r="B36"/>
      <c r="C36"/>
    </row>
    <row r="37" spans="2:3" ht="15" x14ac:dyDescent="0.25">
      <c r="B37"/>
      <c r="C37"/>
    </row>
    <row r="38" spans="2:3" ht="15" x14ac:dyDescent="0.25">
      <c r="B38"/>
      <c r="C38"/>
    </row>
    <row r="39" spans="2:3" ht="15" x14ac:dyDescent="0.25">
      <c r="B39"/>
      <c r="C39"/>
    </row>
    <row r="40" spans="2:3" ht="15" x14ac:dyDescent="0.25">
      <c r="B40"/>
      <c r="C40"/>
    </row>
    <row r="41" spans="2:3" ht="15" x14ac:dyDescent="0.25">
      <c r="B41"/>
      <c r="C41"/>
    </row>
    <row r="42" spans="2:3" ht="15" x14ac:dyDescent="0.25">
      <c r="B42"/>
      <c r="C42"/>
    </row>
    <row r="43" spans="2:3" ht="15" x14ac:dyDescent="0.25">
      <c r="B43"/>
      <c r="C43"/>
    </row>
    <row r="44" spans="2:3" ht="15" x14ac:dyDescent="0.25">
      <c r="B44"/>
      <c r="C44"/>
    </row>
    <row r="45" spans="2:3" ht="15" x14ac:dyDescent="0.25">
      <c r="B45"/>
      <c r="C45"/>
    </row>
    <row r="46" spans="2:3" ht="15" x14ac:dyDescent="0.25">
      <c r="B46"/>
      <c r="C46"/>
    </row>
    <row r="47" spans="2:3" ht="15" x14ac:dyDescent="0.25">
      <c r="B47"/>
      <c r="C47"/>
    </row>
    <row r="48" spans="2:3" ht="15" x14ac:dyDescent="0.25">
      <c r="B48"/>
      <c r="C48"/>
    </row>
    <row r="49" spans="2:3" ht="15" x14ac:dyDescent="0.25">
      <c r="B49"/>
      <c r="C49"/>
    </row>
    <row r="50" spans="2:3" ht="15" x14ac:dyDescent="0.25">
      <c r="B50"/>
      <c r="C50"/>
    </row>
    <row r="51" spans="2:3" ht="15" x14ac:dyDescent="0.25">
      <c r="B51"/>
      <c r="C51"/>
    </row>
    <row r="52" spans="2:3" ht="15" x14ac:dyDescent="0.25">
      <c r="B52"/>
      <c r="C52"/>
    </row>
    <row r="53" spans="2:3" ht="15" x14ac:dyDescent="0.25">
      <c r="B53"/>
      <c r="C53"/>
    </row>
    <row r="54" spans="2:3" ht="15" x14ac:dyDescent="0.25">
      <c r="B54"/>
      <c r="C54"/>
    </row>
    <row r="55" spans="2:3" ht="15" x14ac:dyDescent="0.25">
      <c r="B55"/>
      <c r="C55"/>
    </row>
    <row r="56" spans="2:3" ht="15" x14ac:dyDescent="0.25">
      <c r="B56"/>
      <c r="C56"/>
    </row>
    <row r="57" spans="2:3" ht="15" x14ac:dyDescent="0.25">
      <c r="B57"/>
      <c r="C57"/>
    </row>
    <row r="58" spans="2:3" ht="15" x14ac:dyDescent="0.25">
      <c r="B58"/>
      <c r="C58"/>
    </row>
    <row r="59" spans="2:3" ht="15" x14ac:dyDescent="0.25">
      <c r="B59"/>
      <c r="C59"/>
    </row>
    <row r="60" spans="2:3" ht="15" x14ac:dyDescent="0.25">
      <c r="B60"/>
      <c r="C60"/>
    </row>
    <row r="61" spans="2:3" ht="15" x14ac:dyDescent="0.25">
      <c r="B61"/>
      <c r="C61"/>
    </row>
    <row r="62" spans="2:3" ht="15" x14ac:dyDescent="0.25">
      <c r="B62"/>
      <c r="C62"/>
    </row>
    <row r="63" spans="2:3" ht="15" x14ac:dyDescent="0.25">
      <c r="B63"/>
      <c r="C63"/>
    </row>
    <row r="64" spans="2:3" ht="15" x14ac:dyDescent="0.25">
      <c r="B64"/>
      <c r="C64"/>
    </row>
    <row r="65" spans="2:3" ht="15" x14ac:dyDescent="0.25">
      <c r="B65"/>
      <c r="C65"/>
    </row>
    <row r="66" spans="2:3" ht="15" x14ac:dyDescent="0.25">
      <c r="B66"/>
      <c r="C66"/>
    </row>
    <row r="67" spans="2:3" ht="15" x14ac:dyDescent="0.25">
      <c r="B67"/>
      <c r="C67"/>
    </row>
    <row r="68" spans="2:3" ht="15" x14ac:dyDescent="0.25">
      <c r="B68"/>
      <c r="C68"/>
    </row>
    <row r="69" spans="2:3" ht="15" x14ac:dyDescent="0.25">
      <c r="B69"/>
      <c r="C69"/>
    </row>
    <row r="70" spans="2:3" ht="15" x14ac:dyDescent="0.25">
      <c r="B70"/>
      <c r="C70"/>
    </row>
    <row r="71" spans="2:3" ht="15" x14ac:dyDescent="0.25">
      <c r="B71"/>
      <c r="C71"/>
    </row>
    <row r="72" spans="2:3" ht="15" x14ac:dyDescent="0.25">
      <c r="B72"/>
      <c r="C72"/>
    </row>
    <row r="73" spans="2:3" ht="15" x14ac:dyDescent="0.25">
      <c r="B73"/>
      <c r="C73"/>
    </row>
    <row r="74" spans="2:3" ht="15" x14ac:dyDescent="0.25">
      <c r="B74"/>
      <c r="C74"/>
    </row>
    <row r="75" spans="2:3" ht="15" x14ac:dyDescent="0.25">
      <c r="B75"/>
      <c r="C75"/>
    </row>
    <row r="76" spans="2:3" ht="15" x14ac:dyDescent="0.25">
      <c r="B76"/>
      <c r="C76"/>
    </row>
    <row r="77" spans="2:3" ht="15" x14ac:dyDescent="0.25">
      <c r="B77"/>
      <c r="C77"/>
    </row>
    <row r="78" spans="2:3" ht="15" x14ac:dyDescent="0.25">
      <c r="B78"/>
      <c r="C78"/>
    </row>
    <row r="79" spans="2:3" ht="15" x14ac:dyDescent="0.25">
      <c r="B79"/>
      <c r="C79"/>
    </row>
    <row r="80" spans="2:3" ht="15" x14ac:dyDescent="0.25">
      <c r="B80"/>
      <c r="C80"/>
    </row>
    <row r="81" spans="2:3" ht="15" x14ac:dyDescent="0.25">
      <c r="B81"/>
      <c r="C81"/>
    </row>
  </sheetData>
  <sortState xmlns:xlrd2="http://schemas.microsoft.com/office/spreadsheetml/2017/richdata2" ref="A2:D8">
    <sortCondition descending="1" ref="C2:C8"/>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24632-781A-44D1-BDB5-613F60E2DA29}">
  <dimension ref="B3:N20"/>
  <sheetViews>
    <sheetView showGridLines="0" workbookViewId="0">
      <selection activeCell="B6" sqref="B6"/>
    </sheetView>
  </sheetViews>
  <sheetFormatPr baseColWidth="10" defaultRowHeight="12.75" x14ac:dyDescent="0.2"/>
  <cols>
    <col min="1" max="1" width="11.42578125" style="2"/>
    <col min="2" max="2" width="48.85546875" style="2" bestFit="1" customWidth="1"/>
    <col min="3" max="3" width="34" style="2" bestFit="1" customWidth="1"/>
    <col min="4" max="5" width="11.42578125" style="2"/>
    <col min="6" max="6" width="48.85546875" style="2" bestFit="1" customWidth="1"/>
    <col min="7" max="11" width="11.42578125" style="2"/>
    <col min="12" max="12" width="29.85546875" style="2" bestFit="1" customWidth="1"/>
    <col min="13" max="13" width="18.7109375" style="2" bestFit="1" customWidth="1"/>
    <col min="14" max="16384" width="11.42578125" style="2"/>
  </cols>
  <sheetData>
    <row r="3" spans="2:14" x14ac:dyDescent="0.2">
      <c r="B3" s="21" t="s">
        <v>4</v>
      </c>
      <c r="C3" s="22" t="s">
        <v>75</v>
      </c>
    </row>
    <row r="4" spans="2:14" x14ac:dyDescent="0.2">
      <c r="B4" s="21" t="s">
        <v>2</v>
      </c>
      <c r="C4" s="22" t="s">
        <v>22</v>
      </c>
    </row>
    <row r="6" spans="2:14" ht="15" x14ac:dyDescent="0.25">
      <c r="B6" s="23" t="s">
        <v>111</v>
      </c>
      <c r="C6" s="29" t="s">
        <v>91</v>
      </c>
      <c r="D6" s="29" t="s">
        <v>79</v>
      </c>
      <c r="E6" s="5"/>
      <c r="F6" s="5"/>
      <c r="G6" s="5"/>
      <c r="H6" s="5"/>
      <c r="I6" s="5"/>
      <c r="J6" s="5"/>
      <c r="K6" s="5"/>
      <c r="L6" s="6"/>
      <c r="M6" s="6"/>
      <c r="N6" s="5"/>
    </row>
    <row r="7" spans="2:14" ht="15" x14ac:dyDescent="0.25">
      <c r="B7" s="25" t="s">
        <v>52</v>
      </c>
      <c r="C7" s="26">
        <v>111</v>
      </c>
      <c r="D7" s="9">
        <f>+C7/$C$13</f>
        <v>0.8671875</v>
      </c>
      <c r="L7"/>
      <c r="M7"/>
    </row>
    <row r="8" spans="2:14" ht="15" x14ac:dyDescent="0.25">
      <c r="B8" s="25" t="s">
        <v>65</v>
      </c>
      <c r="C8" s="26">
        <v>10</v>
      </c>
      <c r="D8" s="9">
        <f t="shared" ref="D8:D12" si="0">+C8/$C$13</f>
        <v>7.8125E-2</v>
      </c>
      <c r="L8"/>
      <c r="M8"/>
    </row>
    <row r="9" spans="2:14" ht="15" x14ac:dyDescent="0.25">
      <c r="B9" s="25" t="s">
        <v>57</v>
      </c>
      <c r="C9" s="26">
        <v>3</v>
      </c>
      <c r="D9" s="9">
        <f t="shared" si="0"/>
        <v>2.34375E-2</v>
      </c>
      <c r="L9"/>
      <c r="M9"/>
    </row>
    <row r="10" spans="2:14" ht="15" x14ac:dyDescent="0.25">
      <c r="B10" s="25" t="s">
        <v>64</v>
      </c>
      <c r="C10" s="26">
        <v>2</v>
      </c>
      <c r="D10" s="9">
        <f t="shared" si="0"/>
        <v>1.5625E-2</v>
      </c>
      <c r="L10"/>
      <c r="M10"/>
    </row>
    <row r="11" spans="2:14" ht="15" x14ac:dyDescent="0.25">
      <c r="B11" s="25" t="s">
        <v>106</v>
      </c>
      <c r="C11" s="26">
        <v>1</v>
      </c>
      <c r="D11" s="9">
        <f t="shared" si="0"/>
        <v>7.8125E-3</v>
      </c>
      <c r="L11"/>
      <c r="M11"/>
    </row>
    <row r="12" spans="2:14" x14ac:dyDescent="0.2">
      <c r="B12" s="2" t="s">
        <v>50</v>
      </c>
      <c r="C12" s="2">
        <v>1</v>
      </c>
      <c r="D12" s="9">
        <f t="shared" si="0"/>
        <v>7.8125E-3</v>
      </c>
    </row>
    <row r="13" spans="2:14" x14ac:dyDescent="0.2">
      <c r="B13" s="30" t="s">
        <v>92</v>
      </c>
      <c r="C13" s="29">
        <f>+SUM(C7:C12)</f>
        <v>128</v>
      </c>
      <c r="D13" s="29"/>
    </row>
    <row r="14" spans="2:14" ht="15" x14ac:dyDescent="0.25">
      <c r="B14"/>
      <c r="C14"/>
      <c r="J14" s="5"/>
      <c r="K14" s="6"/>
      <c r="L14" s="6"/>
      <c r="M14" s="5"/>
      <c r="N14" s="5"/>
    </row>
    <row r="15" spans="2:14" ht="15" x14ac:dyDescent="0.25">
      <c r="B15"/>
      <c r="C15"/>
    </row>
    <row r="16" spans="2:14" ht="15" x14ac:dyDescent="0.25">
      <c r="B16"/>
      <c r="C16"/>
    </row>
    <row r="19" spans="11:11" x14ac:dyDescent="0.2">
      <c r="K19" s="10"/>
    </row>
    <row r="20" spans="11:11" x14ac:dyDescent="0.2">
      <c r="K20" s="10"/>
    </row>
  </sheetData>
  <sortState xmlns:xlrd2="http://schemas.microsoft.com/office/spreadsheetml/2017/richdata2" ref="A2:D10">
    <sortCondition descending="1" ref="C2:C10"/>
  </sortState>
  <phoneticPr fontId="18"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47515-40B4-4E94-AA65-897BAA5A9CB6}">
  <dimension ref="B3:J15"/>
  <sheetViews>
    <sheetView showGridLines="0" workbookViewId="0">
      <selection activeCell="B19" sqref="B19"/>
    </sheetView>
  </sheetViews>
  <sheetFormatPr baseColWidth="10" defaultRowHeight="12.75" x14ac:dyDescent="0.2"/>
  <cols>
    <col min="1" max="1" width="11.42578125" style="2"/>
    <col min="2" max="2" width="48.85546875" style="2" bestFit="1" customWidth="1"/>
    <col min="3" max="3" width="34" style="2" bestFit="1" customWidth="1"/>
    <col min="4" max="5" width="11.42578125" style="2"/>
    <col min="6" max="6" width="50.42578125" style="2" customWidth="1"/>
    <col min="7" max="7" width="9.42578125" style="2" customWidth="1"/>
    <col min="8" max="8" width="13.85546875" style="2" customWidth="1"/>
    <col min="9" max="16384" width="11.42578125" style="2"/>
  </cols>
  <sheetData>
    <row r="3" spans="2:10" x14ac:dyDescent="0.2">
      <c r="B3" s="21" t="s">
        <v>4</v>
      </c>
      <c r="C3" s="22" t="s">
        <v>12</v>
      </c>
    </row>
    <row r="4" spans="2:10" x14ac:dyDescent="0.2">
      <c r="B4" s="21" t="s">
        <v>2</v>
      </c>
      <c r="C4" s="22" t="s">
        <v>22</v>
      </c>
    </row>
    <row r="6" spans="2:10" x14ac:dyDescent="0.2">
      <c r="B6" s="23" t="s">
        <v>111</v>
      </c>
      <c r="C6" s="29" t="s">
        <v>91</v>
      </c>
      <c r="D6" s="29" t="s">
        <v>79</v>
      </c>
      <c r="E6" s="5"/>
      <c r="F6" s="5"/>
      <c r="G6" s="5"/>
      <c r="H6" s="5"/>
      <c r="I6" s="5"/>
      <c r="J6" s="5"/>
    </row>
    <row r="7" spans="2:10" x14ac:dyDescent="0.2">
      <c r="B7" s="25" t="s">
        <v>65</v>
      </c>
      <c r="C7" s="26">
        <v>21</v>
      </c>
      <c r="D7" s="9">
        <f>+C7/$C$14</f>
        <v>0.33870967741935482</v>
      </c>
    </row>
    <row r="8" spans="2:10" x14ac:dyDescent="0.2">
      <c r="B8" s="25" t="s">
        <v>52</v>
      </c>
      <c r="C8" s="26">
        <v>18</v>
      </c>
      <c r="D8" s="9">
        <f t="shared" ref="D8:D13" si="0">+C8/$C$14</f>
        <v>0.29032258064516131</v>
      </c>
    </row>
    <row r="9" spans="2:10" x14ac:dyDescent="0.2">
      <c r="B9" s="25" t="s">
        <v>57</v>
      </c>
      <c r="C9" s="26">
        <v>14</v>
      </c>
      <c r="D9" s="9">
        <f t="shared" si="0"/>
        <v>0.22580645161290322</v>
      </c>
    </row>
    <row r="10" spans="2:10" x14ac:dyDescent="0.2">
      <c r="B10" s="25" t="s">
        <v>50</v>
      </c>
      <c r="C10" s="26">
        <v>5</v>
      </c>
      <c r="D10" s="9">
        <f t="shared" si="0"/>
        <v>8.0645161290322578E-2</v>
      </c>
    </row>
    <row r="11" spans="2:10" x14ac:dyDescent="0.2">
      <c r="B11" s="25" t="s">
        <v>64</v>
      </c>
      <c r="C11" s="26">
        <v>2</v>
      </c>
      <c r="D11" s="9">
        <f t="shared" si="0"/>
        <v>3.2258064516129031E-2</v>
      </c>
    </row>
    <row r="12" spans="2:10" x14ac:dyDescent="0.2">
      <c r="B12" s="25" t="s">
        <v>62</v>
      </c>
      <c r="C12" s="26">
        <v>1</v>
      </c>
      <c r="D12" s="9">
        <f t="shared" si="0"/>
        <v>1.6129032258064516E-2</v>
      </c>
    </row>
    <row r="13" spans="2:10" x14ac:dyDescent="0.2">
      <c r="B13" s="25" t="s">
        <v>67</v>
      </c>
      <c r="C13" s="26">
        <v>1</v>
      </c>
      <c r="D13" s="9">
        <f t="shared" si="0"/>
        <v>1.6129032258064516E-2</v>
      </c>
    </row>
    <row r="14" spans="2:10" x14ac:dyDescent="0.2">
      <c r="B14" s="30" t="s">
        <v>92</v>
      </c>
      <c r="C14" s="29">
        <f>+SUM(C7:C13)</f>
        <v>62</v>
      </c>
      <c r="D14" s="29"/>
    </row>
    <row r="15" spans="2:10" ht="15.75" customHeight="1" x14ac:dyDescent="0.25">
      <c r="B15"/>
      <c r="C15"/>
    </row>
  </sheetData>
  <sortState xmlns:xlrd2="http://schemas.microsoft.com/office/spreadsheetml/2017/richdata2" ref="A2:D7">
    <sortCondition descending="1" ref="C2:C7"/>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4CA73-0FA6-4CC5-8C6B-37CC65DF1FCB}">
  <dimension ref="B2:N8"/>
  <sheetViews>
    <sheetView showGridLines="0" workbookViewId="0">
      <selection activeCell="C13" sqref="C13"/>
    </sheetView>
  </sheetViews>
  <sheetFormatPr baseColWidth="10" defaultColWidth="20.140625" defaultRowHeight="12.75" x14ac:dyDescent="0.25"/>
  <cols>
    <col min="1" max="1" width="3.140625" style="11" customWidth="1"/>
    <col min="2" max="2" width="46.28515625" style="11" bestFit="1" customWidth="1"/>
    <col min="3" max="12" width="18.42578125" style="11" customWidth="1"/>
    <col min="13" max="16384" width="20.140625" style="11"/>
  </cols>
  <sheetData>
    <row r="2" spans="2:14" ht="25.5" x14ac:dyDescent="0.25">
      <c r="B2" s="12" t="s">
        <v>0</v>
      </c>
      <c r="C2" s="12" t="s">
        <v>80</v>
      </c>
      <c r="D2" s="13" t="s">
        <v>81</v>
      </c>
      <c r="E2" s="13" t="s">
        <v>82</v>
      </c>
      <c r="F2" s="13" t="s">
        <v>83</v>
      </c>
      <c r="G2" s="12" t="s">
        <v>84</v>
      </c>
      <c r="H2" s="12" t="s">
        <v>85</v>
      </c>
      <c r="I2" s="12" t="s">
        <v>86</v>
      </c>
      <c r="J2" s="12" t="s">
        <v>87</v>
      </c>
      <c r="K2" s="13" t="s">
        <v>88</v>
      </c>
      <c r="L2" s="12" t="s">
        <v>89</v>
      </c>
    </row>
    <row r="3" spans="2:14" x14ac:dyDescent="0.25">
      <c r="B3" s="14" t="s">
        <v>52</v>
      </c>
      <c r="C3" s="15">
        <v>4</v>
      </c>
      <c r="D3" s="15">
        <v>0</v>
      </c>
      <c r="E3" s="15">
        <v>5</v>
      </c>
      <c r="F3" s="15">
        <v>3</v>
      </c>
      <c r="G3" s="15">
        <v>0</v>
      </c>
      <c r="H3" s="15">
        <v>1</v>
      </c>
      <c r="I3" s="15">
        <v>3</v>
      </c>
      <c r="J3" s="15">
        <v>0</v>
      </c>
      <c r="K3" s="15">
        <v>3</v>
      </c>
      <c r="L3" s="15">
        <v>3</v>
      </c>
    </row>
    <row r="4" spans="2:14" x14ac:dyDescent="0.25">
      <c r="B4" s="14" t="s">
        <v>106</v>
      </c>
      <c r="C4" s="15">
        <v>0</v>
      </c>
      <c r="D4" s="15">
        <v>0</v>
      </c>
      <c r="E4" s="15">
        <v>0</v>
      </c>
      <c r="F4" s="15">
        <v>0</v>
      </c>
      <c r="G4" s="15">
        <v>0</v>
      </c>
      <c r="H4" s="15">
        <v>3</v>
      </c>
      <c r="I4" s="15">
        <v>0</v>
      </c>
      <c r="J4" s="15">
        <v>0</v>
      </c>
      <c r="K4" s="15">
        <v>0</v>
      </c>
      <c r="L4" s="15">
        <v>0</v>
      </c>
    </row>
    <row r="5" spans="2:14" x14ac:dyDescent="0.25">
      <c r="B5" s="14" t="s">
        <v>50</v>
      </c>
      <c r="C5" s="15">
        <v>0</v>
      </c>
      <c r="D5" s="15">
        <v>0</v>
      </c>
      <c r="E5" s="15">
        <v>0</v>
      </c>
      <c r="F5" s="15">
        <v>3</v>
      </c>
      <c r="G5" s="15">
        <v>0</v>
      </c>
      <c r="H5" s="15">
        <v>0</v>
      </c>
      <c r="I5" s="15">
        <v>0</v>
      </c>
      <c r="J5" s="15">
        <v>0</v>
      </c>
      <c r="K5" s="15">
        <v>0</v>
      </c>
      <c r="L5" s="15">
        <v>0</v>
      </c>
    </row>
    <row r="6" spans="2:14" ht="15" x14ac:dyDescent="0.25">
      <c r="B6" s="14" t="s">
        <v>57</v>
      </c>
      <c r="C6" s="15">
        <v>0</v>
      </c>
      <c r="D6" s="15">
        <v>0</v>
      </c>
      <c r="E6" s="15">
        <v>0</v>
      </c>
      <c r="F6" s="15">
        <v>8</v>
      </c>
      <c r="G6" s="15">
        <v>0</v>
      </c>
      <c r="H6" s="15">
        <v>0</v>
      </c>
      <c r="I6" s="15">
        <v>0</v>
      </c>
      <c r="J6" s="15">
        <v>0</v>
      </c>
      <c r="K6" s="15">
        <v>13</v>
      </c>
      <c r="L6" s="15">
        <v>0</v>
      </c>
      <c r="M6" s="16"/>
      <c r="N6" s="16"/>
    </row>
    <row r="7" spans="2:14" ht="15" x14ac:dyDescent="0.25">
      <c r="B7" s="14" t="s">
        <v>65</v>
      </c>
      <c r="C7" s="15">
        <v>9</v>
      </c>
      <c r="D7" s="15">
        <v>0</v>
      </c>
      <c r="E7" s="15">
        <v>0</v>
      </c>
      <c r="F7" s="15">
        <v>6</v>
      </c>
      <c r="G7" s="15">
        <v>0</v>
      </c>
      <c r="H7" s="15">
        <v>0</v>
      </c>
      <c r="I7" s="15">
        <v>6</v>
      </c>
      <c r="J7" s="15">
        <v>0</v>
      </c>
      <c r="K7" s="15">
        <v>7</v>
      </c>
      <c r="L7" s="15">
        <v>0</v>
      </c>
      <c r="M7" s="16"/>
      <c r="N7" s="16"/>
    </row>
    <row r="8" spans="2:14" x14ac:dyDescent="0.25">
      <c r="B8" s="14" t="s">
        <v>64</v>
      </c>
      <c r="C8" s="15">
        <v>0</v>
      </c>
      <c r="D8" s="15">
        <v>0</v>
      </c>
      <c r="E8" s="15">
        <v>0</v>
      </c>
      <c r="F8" s="15">
        <v>8</v>
      </c>
      <c r="G8" s="15">
        <v>0</v>
      </c>
      <c r="H8" s="15">
        <v>0</v>
      </c>
      <c r="I8" s="15">
        <v>0</v>
      </c>
      <c r="J8" s="15">
        <v>0</v>
      </c>
      <c r="K8" s="15">
        <v>0</v>
      </c>
      <c r="L8" s="15">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FFEF5-82A2-41E3-907F-D933E77651CC}">
  <dimension ref="B3:N60"/>
  <sheetViews>
    <sheetView showGridLines="0" workbookViewId="0">
      <selection activeCell="B4" sqref="B4"/>
    </sheetView>
  </sheetViews>
  <sheetFormatPr baseColWidth="10" defaultRowHeight="12.75" x14ac:dyDescent="0.2"/>
  <cols>
    <col min="1" max="1" width="3.7109375" style="2" customWidth="1"/>
    <col min="2" max="2" width="44.7109375" style="2" bestFit="1" customWidth="1"/>
    <col min="3" max="3" width="11.7109375" style="2" customWidth="1"/>
    <col min="4" max="12" width="11.42578125" style="2"/>
    <col min="13" max="13" width="29.85546875" style="2" bestFit="1" customWidth="1"/>
    <col min="14" max="14" width="18.7109375" style="2" bestFit="1" customWidth="1"/>
    <col min="15" max="16384" width="11.42578125" style="2"/>
  </cols>
  <sheetData>
    <row r="3" spans="2:14" x14ac:dyDescent="0.2">
      <c r="B3" s="37" t="s">
        <v>112</v>
      </c>
      <c r="C3" s="17" t="s">
        <v>91</v>
      </c>
    </row>
    <row r="4" spans="2:14" x14ac:dyDescent="0.2">
      <c r="B4" s="18" t="s">
        <v>8</v>
      </c>
      <c r="C4" s="18">
        <v>18</v>
      </c>
    </row>
    <row r="5" spans="2:14" x14ac:dyDescent="0.2">
      <c r="B5" s="18" t="s">
        <v>19</v>
      </c>
      <c r="C5" s="18">
        <v>4</v>
      </c>
    </row>
    <row r="6" spans="2:14" ht="15" x14ac:dyDescent="0.25">
      <c r="B6" s="18" t="s">
        <v>36</v>
      </c>
      <c r="C6" s="18">
        <v>3</v>
      </c>
      <c r="M6"/>
      <c r="N6"/>
    </row>
    <row r="7" spans="2:14" ht="15" x14ac:dyDescent="0.25">
      <c r="B7" s="18" t="s">
        <v>37</v>
      </c>
      <c r="C7" s="18">
        <v>6</v>
      </c>
      <c r="M7"/>
      <c r="N7"/>
    </row>
    <row r="8" spans="2:14" ht="15" x14ac:dyDescent="0.25">
      <c r="B8" s="18" t="s">
        <v>41</v>
      </c>
      <c r="C8" s="18">
        <v>4</v>
      </c>
      <c r="M8"/>
      <c r="N8"/>
    </row>
    <row r="9" spans="2:14" ht="15" x14ac:dyDescent="0.25">
      <c r="B9" s="18" t="s">
        <v>107</v>
      </c>
      <c r="C9" s="18">
        <v>4</v>
      </c>
      <c r="M9"/>
      <c r="N9"/>
    </row>
    <row r="10" spans="2:14" ht="15" x14ac:dyDescent="0.25">
      <c r="B10" s="18" t="s">
        <v>35</v>
      </c>
      <c r="C10" s="18">
        <v>13</v>
      </c>
      <c r="M10"/>
      <c r="N10"/>
    </row>
    <row r="11" spans="2:14" x14ac:dyDescent="0.2">
      <c r="B11" s="18" t="s">
        <v>18</v>
      </c>
      <c r="C11" s="18">
        <v>15</v>
      </c>
    </row>
    <row r="12" spans="2:14" x14ac:dyDescent="0.2">
      <c r="B12" s="18" t="s">
        <v>20</v>
      </c>
      <c r="C12" s="18">
        <v>8</v>
      </c>
    </row>
    <row r="13" spans="2:14" x14ac:dyDescent="0.2">
      <c r="B13" s="18" t="s">
        <v>33</v>
      </c>
      <c r="C13" s="18">
        <v>16</v>
      </c>
    </row>
    <row r="14" spans="2:14" x14ac:dyDescent="0.2">
      <c r="B14" s="18" t="s">
        <v>26</v>
      </c>
      <c r="C14" s="18">
        <v>19</v>
      </c>
    </row>
    <row r="15" spans="2:14" x14ac:dyDescent="0.2">
      <c r="B15" s="18" t="s">
        <v>34</v>
      </c>
      <c r="C15" s="18">
        <v>4</v>
      </c>
    </row>
    <row r="16" spans="2:14" x14ac:dyDescent="0.2">
      <c r="B16" s="18" t="s">
        <v>39</v>
      </c>
      <c r="C16" s="18">
        <v>12</v>
      </c>
    </row>
    <row r="17" spans="2:3" x14ac:dyDescent="0.2">
      <c r="B17" s="18" t="s">
        <v>29</v>
      </c>
      <c r="C17" s="18">
        <v>2</v>
      </c>
    </row>
    <row r="18" spans="2:3" x14ac:dyDescent="0.2">
      <c r="B18" s="18" t="s">
        <v>43</v>
      </c>
      <c r="C18" s="18">
        <v>1</v>
      </c>
    </row>
    <row r="19" spans="2:3" x14ac:dyDescent="0.2">
      <c r="B19" s="18" t="s">
        <v>30</v>
      </c>
      <c r="C19" s="18">
        <v>13</v>
      </c>
    </row>
    <row r="20" spans="2:3" x14ac:dyDescent="0.2">
      <c r="B20" s="18" t="s">
        <v>108</v>
      </c>
      <c r="C20" s="18">
        <v>1</v>
      </c>
    </row>
    <row r="21" spans="2:3" x14ac:dyDescent="0.2">
      <c r="B21" s="18" t="s">
        <v>25</v>
      </c>
      <c r="C21" s="18">
        <v>12</v>
      </c>
    </row>
    <row r="22" spans="2:3" x14ac:dyDescent="0.2">
      <c r="B22" s="18" t="s">
        <v>31</v>
      </c>
      <c r="C22" s="18">
        <v>11</v>
      </c>
    </row>
    <row r="23" spans="2:3" x14ac:dyDescent="0.2">
      <c r="B23" s="17" t="s">
        <v>92</v>
      </c>
      <c r="C23" s="17">
        <f>+SUM(C4:C22)</f>
        <v>166</v>
      </c>
    </row>
    <row r="27" spans="2:3" ht="15" x14ac:dyDescent="0.25">
      <c r="B27"/>
      <c r="C27"/>
    </row>
    <row r="28" spans="2:3" ht="15" x14ac:dyDescent="0.25">
      <c r="B28"/>
      <c r="C28"/>
    </row>
    <row r="29" spans="2:3" ht="15" x14ac:dyDescent="0.25">
      <c r="B29"/>
      <c r="C29"/>
    </row>
    <row r="30" spans="2:3" ht="15" x14ac:dyDescent="0.25">
      <c r="B30"/>
      <c r="C30"/>
    </row>
    <row r="31" spans="2:3" ht="15" x14ac:dyDescent="0.25">
      <c r="B31"/>
      <c r="C31"/>
    </row>
    <row r="32" spans="2:3" ht="15" x14ac:dyDescent="0.25">
      <c r="B32"/>
      <c r="C32"/>
    </row>
    <row r="33" spans="2:3" ht="15" x14ac:dyDescent="0.25">
      <c r="B33"/>
      <c r="C33"/>
    </row>
    <row r="34" spans="2:3" ht="15" x14ac:dyDescent="0.25">
      <c r="B34"/>
      <c r="C34"/>
    </row>
    <row r="35" spans="2:3" ht="15" x14ac:dyDescent="0.25">
      <c r="B35"/>
      <c r="C35"/>
    </row>
    <row r="36" spans="2:3" ht="15" x14ac:dyDescent="0.25">
      <c r="B36"/>
      <c r="C36"/>
    </row>
    <row r="37" spans="2:3" ht="15" x14ac:dyDescent="0.25">
      <c r="B37"/>
      <c r="C37"/>
    </row>
    <row r="38" spans="2:3" ht="15" x14ac:dyDescent="0.25">
      <c r="B38"/>
      <c r="C38"/>
    </row>
    <row r="39" spans="2:3" ht="15" x14ac:dyDescent="0.25">
      <c r="B39"/>
      <c r="C39"/>
    </row>
    <row r="40" spans="2:3" ht="15" x14ac:dyDescent="0.25">
      <c r="B40"/>
      <c r="C40"/>
    </row>
    <row r="41" spans="2:3" ht="15" x14ac:dyDescent="0.25">
      <c r="B41"/>
      <c r="C41"/>
    </row>
    <row r="42" spans="2:3" ht="15" x14ac:dyDescent="0.25">
      <c r="B42"/>
      <c r="C42"/>
    </row>
    <row r="43" spans="2:3" ht="15" x14ac:dyDescent="0.25">
      <c r="B43"/>
      <c r="C43"/>
    </row>
    <row r="44" spans="2:3" ht="15" x14ac:dyDescent="0.25">
      <c r="B44"/>
      <c r="C44"/>
    </row>
    <row r="45" spans="2:3" ht="15" x14ac:dyDescent="0.25">
      <c r="B45"/>
      <c r="C45"/>
    </row>
    <row r="46" spans="2:3" ht="15" x14ac:dyDescent="0.25">
      <c r="B46"/>
      <c r="C46"/>
    </row>
    <row r="47" spans="2:3" ht="15" x14ac:dyDescent="0.25">
      <c r="B47"/>
      <c r="C47"/>
    </row>
    <row r="48" spans="2:3" ht="15" x14ac:dyDescent="0.25">
      <c r="B48"/>
      <c r="C48"/>
    </row>
    <row r="49" spans="2:3" ht="15" x14ac:dyDescent="0.25">
      <c r="B49"/>
      <c r="C49"/>
    </row>
    <row r="50" spans="2:3" ht="15" x14ac:dyDescent="0.25">
      <c r="B50"/>
      <c r="C50"/>
    </row>
    <row r="51" spans="2:3" ht="15" x14ac:dyDescent="0.25">
      <c r="B51"/>
      <c r="C51"/>
    </row>
    <row r="52" spans="2:3" ht="15" x14ac:dyDescent="0.25">
      <c r="B52"/>
      <c r="C52"/>
    </row>
    <row r="53" spans="2:3" ht="15" x14ac:dyDescent="0.25">
      <c r="B53"/>
      <c r="C53"/>
    </row>
    <row r="54" spans="2:3" ht="15" x14ac:dyDescent="0.25">
      <c r="B54"/>
      <c r="C54"/>
    </row>
    <row r="55" spans="2:3" ht="15" x14ac:dyDescent="0.25">
      <c r="B55"/>
      <c r="C55"/>
    </row>
    <row r="56" spans="2:3" ht="15" x14ac:dyDescent="0.25">
      <c r="B56"/>
      <c r="C56"/>
    </row>
    <row r="57" spans="2:3" ht="15" x14ac:dyDescent="0.25">
      <c r="B57"/>
      <c r="C57"/>
    </row>
    <row r="58" spans="2:3" ht="15" x14ac:dyDescent="0.25">
      <c r="B58"/>
      <c r="C58"/>
    </row>
    <row r="59" spans="2:3" ht="15" x14ac:dyDescent="0.25">
      <c r="B59"/>
      <c r="C59"/>
    </row>
    <row r="60" spans="2:3" ht="15" x14ac:dyDescent="0.25">
      <c r="B60"/>
      <c r="C60"/>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1. Peticiones registradas</vt:lpstr>
      <vt:lpstr>2.Canal de atención</vt:lpstr>
      <vt:lpstr>3.participación por tipologías</vt:lpstr>
      <vt:lpstr>4.Subtemas por periodo</vt:lpstr>
      <vt:lpstr>5.Trasladadas por no competenci</vt:lpstr>
      <vt:lpstr>6.Cerradas mismo periodo</vt:lpstr>
      <vt:lpstr>6.1.Cerradas de otros periodos</vt:lpstr>
      <vt:lpstr>7.Tiempo promedio de respuesta</vt:lpstr>
      <vt:lpstr>8.Participación por localidad</vt:lpstr>
      <vt:lpstr>9.Participación por estrato</vt:lpstr>
      <vt:lpstr>10.Part. tipo requiriente</vt:lpstr>
      <vt:lpstr>11.Part. calidad de requiriente</vt:lpstr>
      <vt:lpstr>ANÁLISIS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Fernando Pinzon Diaz</dc:creator>
  <cp:lastModifiedBy>Sandra Milena Moreno Barrera</cp:lastModifiedBy>
  <dcterms:created xsi:type="dcterms:W3CDTF">2020-12-01T15:29:47Z</dcterms:created>
  <dcterms:modified xsi:type="dcterms:W3CDTF">2021-02-22T12:53:47Z</dcterms:modified>
</cp:coreProperties>
</file>